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2135" activeTab="2"/>
  </bookViews>
  <sheets>
    <sheet name="перечень мероприятий" sheetId="1" r:id="rId1"/>
    <sheet name="перечень результатов" sheetId="2" r:id="rId2"/>
    <sheet name="адресный перечень" sheetId="3" r:id="rId3"/>
  </sheets>
  <externalReferences>
    <externalReference r:id="rId4"/>
  </externalReferences>
  <definedNames>
    <definedName name="_xlnm.Print_Area" localSheetId="0">'перечень мероприятий'!$A$1:$J$47</definedName>
  </definedNames>
  <calcPr calcId="124519"/>
</workbook>
</file>

<file path=xl/calcChain.xml><?xml version="1.0" encoding="utf-8"?>
<calcChain xmlns="http://schemas.openxmlformats.org/spreadsheetml/2006/main">
  <c r="E33" i="1"/>
  <c r="E27"/>
  <c r="H40"/>
  <c r="G40"/>
  <c r="F40"/>
  <c r="J21" i="3"/>
  <c r="J22" s="1"/>
  <c r="H21"/>
  <c r="H22" s="1"/>
  <c r="I21"/>
  <c r="I22" s="1"/>
  <c r="G21"/>
  <c r="G22" s="1"/>
  <c r="A18"/>
  <c r="E37" i="1"/>
  <c r="C47" i="2" s="1"/>
  <c r="E31" i="1"/>
  <c r="C35" i="2" s="1"/>
  <c r="E16" i="1"/>
  <c r="C15" i="2" s="1"/>
  <c r="E19" i="1"/>
  <c r="E21"/>
  <c r="E24"/>
  <c r="C27" i="2" s="1"/>
  <c r="E22" i="1"/>
  <c r="C30" i="2"/>
  <c r="G28" i="1"/>
  <c r="L16"/>
  <c r="F28"/>
  <c r="H28"/>
  <c r="E34"/>
  <c r="C40" i="2" s="1"/>
  <c r="C33"/>
  <c r="C37"/>
  <c r="C41"/>
  <c r="C44"/>
  <c r="C28"/>
  <c r="C29"/>
  <c r="C24"/>
  <c r="C26"/>
  <c r="E17" i="1"/>
  <c r="C20" i="2" s="1"/>
  <c r="C59"/>
  <c r="E39" i="1"/>
  <c r="C39" i="2"/>
  <c r="B49"/>
  <c r="B29"/>
  <c r="B28"/>
  <c r="B27"/>
  <c r="B26"/>
  <c r="B15"/>
  <c r="F46" i="1"/>
  <c r="G46"/>
  <c r="H46"/>
  <c r="E46"/>
  <c r="B37" i="2"/>
  <c r="B22"/>
  <c r="E40" i="1" l="1"/>
  <c r="C49" i="2"/>
  <c r="C50" s="1"/>
  <c r="H47" i="1"/>
  <c r="G47"/>
  <c r="F47"/>
  <c r="E28"/>
  <c r="E47" s="1"/>
  <c r="C31" i="2"/>
  <c r="C60" l="1"/>
</calcChain>
</file>

<file path=xl/comments1.xml><?xml version="1.0" encoding="utf-8"?>
<comments xmlns="http://schemas.openxmlformats.org/spreadsheetml/2006/main">
  <authors>
    <author>1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5480,4</t>
        </r>
      </text>
    </comment>
    <comment ref="I16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67</t>
        </r>
      </text>
    </comment>
    <comment ref="I19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6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20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851,0 было</t>
        </r>
      </text>
    </comment>
    <comment ref="I26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15шт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1000,0
0,5 сняли 
в ноябре 2018 сняли еще 500 
</t>
        </r>
      </text>
    </comment>
    <comment ref="C28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200
сняли еще 100</t>
        </r>
      </text>
    </comment>
    <comment ref="I28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100,0
сняли 181,8</t>
        </r>
      </text>
    </comment>
    <comment ref="C35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50</t>
        </r>
      </text>
    </comment>
    <comment ref="I35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50шт.</t>
        </r>
      </text>
    </comment>
  </commentList>
</comments>
</file>

<file path=xl/sharedStrings.xml><?xml version="1.0" encoding="utf-8"?>
<sst xmlns="http://schemas.openxmlformats.org/spreadsheetml/2006/main" count="352" uniqueCount="196">
  <si>
    <t>ПЕРЕЧЕНЬ</t>
  </si>
  <si>
    <t xml:space="preserve">«Безопасный город Сертолово»  </t>
  </si>
  <si>
    <t>на 2020-2022 годы</t>
  </si>
  <si>
    <t>№  п/п</t>
  </si>
  <si>
    <t>Наименование мероприятия</t>
  </si>
  <si>
    <t>Источники финансирования</t>
  </si>
  <si>
    <t>Срок исполнения (годы)</t>
  </si>
  <si>
    <t>Всего      (тыс. руб.)</t>
  </si>
  <si>
    <t>Ответственный за выполнение мероприятия</t>
  </si>
  <si>
    <t>Ожидаемый результат</t>
  </si>
  <si>
    <t>2020г.</t>
  </si>
  <si>
    <t>2021г.</t>
  </si>
  <si>
    <t>2022г.</t>
  </si>
  <si>
    <t>1.1</t>
  </si>
  <si>
    <t>бюджет МО Сертолово</t>
  </si>
  <si>
    <t>2020-2022</t>
  </si>
  <si>
    <t>отдел ЖКХ администрации МО Сертолово</t>
  </si>
  <si>
    <t>1.2</t>
  </si>
  <si>
    <t>Информирование населения по вопросам профилактики проявления экстремизма и терроризма</t>
  </si>
  <si>
    <t>1.3</t>
  </si>
  <si>
    <t>Проведение учений на социально значимых и потенциально опасных объектах</t>
  </si>
  <si>
    <t>Повышение уровня знаний безопасного поведения работников организаций и предприятий в случае угрозы или совершения террористических актов</t>
  </si>
  <si>
    <t>1.4</t>
  </si>
  <si>
    <t>Организация деятельности добровольной народной дружины по охране общественного порядка</t>
  </si>
  <si>
    <t>МАУ"Сертоловский КСЦ Спектр"</t>
  </si>
  <si>
    <t>1.5</t>
  </si>
  <si>
    <t>Обеспечение безопасных условий пребывания граждан в здании администрации МО Сертолово</t>
  </si>
  <si>
    <t>1.6</t>
  </si>
  <si>
    <t>1.7</t>
  </si>
  <si>
    <t>Правовое информирование по вопросам профилактики правонарушений</t>
  </si>
  <si>
    <t>без финансирования</t>
  </si>
  <si>
    <t>Повышение уровня знаний граждан в сфере имиграционного, уголовного и административного законодательств</t>
  </si>
  <si>
    <t>1.8</t>
  </si>
  <si>
    <t>Обучение по вопросам ГО населения и сотрудников администрации МО Сертолово</t>
  </si>
  <si>
    <t>Повышение уровня знаний граждан в сфере гражданской обороны</t>
  </si>
  <si>
    <t>Итого по разделу 1:</t>
  </si>
  <si>
    <t>Раздел 2. Предупреждение и ликвидация чрезвычайных ситуаций природного и техногенного характера, пожаров и происшествий на водных объектах</t>
  </si>
  <si>
    <t>2.1</t>
  </si>
  <si>
    <t>Обеспечение первичных мер пожарной безопасности в границах МО Сертолово</t>
  </si>
  <si>
    <t>Повышение уровня подготовки населения к действиям при возникновении пожаров</t>
  </si>
  <si>
    <t>2.2</t>
  </si>
  <si>
    <t>Информирование населения о мерах безопасности жизнедеятельности и стратегии поведения в опасных для человека ситуациях</t>
  </si>
  <si>
    <t>Повышение уровня знаний населения по вопросам ГО и ЧС, правил пожарной безопасности, безопасности людей на водных объектах и прочее</t>
  </si>
  <si>
    <t>2.3</t>
  </si>
  <si>
    <t>Проведение испытаний пожарных кранов в здании администрации МО Сертолово</t>
  </si>
  <si>
    <t>Обеспечение пожарной безопасности в здании администрации</t>
  </si>
  <si>
    <t>2.4</t>
  </si>
  <si>
    <t>Обслуживание пожарной сигнализации в здании администрации МО Сертолово</t>
  </si>
  <si>
    <t>2.5</t>
  </si>
  <si>
    <t xml:space="preserve">Проведение лабораторных исследований воды родников, водоемов, активно используемых населением, на санитарно-химические и микробиологические показатели,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Ветеранов;              </t>
  </si>
  <si>
    <t>Обеспечение эколого-гигиенической безопасности. Сохранение здоровья населения и профилактика заболеваний, связанных с водным фактором</t>
  </si>
  <si>
    <t>2.6</t>
  </si>
  <si>
    <t>Обучение способам защиты при возникновения ЧС работающего и неработающего населения</t>
  </si>
  <si>
    <t>Повышение уровня знаний работающего и не работающего населения по вопросам ЧС</t>
  </si>
  <si>
    <t>2.7</t>
  </si>
  <si>
    <t>Обучение способам защиты при возникновении ЧС сотрудников администрации МО Сертолово и сотрудников подведомственных организаций</t>
  </si>
  <si>
    <t>Повышение уровня знаний сотрудников администрации МО Сертолово и сотрудников подведомственных организаций по вопросам ЧС</t>
  </si>
  <si>
    <t>2.8</t>
  </si>
  <si>
    <t>Повышение квалификации членов КЧС</t>
  </si>
  <si>
    <t>Повышение уровня знаний членов КЧС с целью принятия оперативных решений по вопросам ГО и ЧС</t>
  </si>
  <si>
    <t>2.9</t>
  </si>
  <si>
    <t>Проведение комплексных, командно штабных и тактико-специальных учений по отработке ЧС</t>
  </si>
  <si>
    <t>Совершенствование знаний, умений и навыков должностных лиц,  и оперативно-деспетчерских служб по вопросам защиты от ЧС</t>
  </si>
  <si>
    <t>2.10</t>
  </si>
  <si>
    <t xml:space="preserve">Поставка и техническое обслуживание переносных средств пожаротушения (огнетушителей ОП 4) </t>
  </si>
  <si>
    <t>Итого по разделу 2:</t>
  </si>
  <si>
    <t>3.1</t>
  </si>
  <si>
    <t>3.2</t>
  </si>
  <si>
    <t>3.3</t>
  </si>
  <si>
    <t>Итого по разделу 3:</t>
  </si>
  <si>
    <t>Итого по Программе, в т.ч.:</t>
  </si>
  <si>
    <t>Объем финансирования по годам    (тыс. руб.)</t>
  </si>
  <si>
    <t xml:space="preserve">                     </t>
  </si>
  <si>
    <t xml:space="preserve">ПЕРЕЧЕНЬ ПЛАНИРУЕМЫХ РЕЗУЛЬТАТОВ РЕАЛИЗАЦИИ МУНИЦИПАЛЬНОЙ  ПРОГРАММЫ </t>
  </si>
  <si>
    <t>N   п/п</t>
  </si>
  <si>
    <t xml:space="preserve">Задачи, направленные на достижение  цели  </t>
  </si>
  <si>
    <t>Планируемый объем финансирования на решение данной задачи (тыс. руб.)</t>
  </si>
  <si>
    <t xml:space="preserve">Показатели, характеризующие достижение цели   </t>
  </si>
  <si>
    <t xml:space="preserve">Ед изм.  </t>
  </si>
  <si>
    <t>Планируемое значение показателя по годам реализации</t>
  </si>
  <si>
    <t>другие источники</t>
  </si>
  <si>
    <t>Задача 1. Предупреждение, выявление, пресечение террористической и экстремистской деятельности и минимизация ее последствий, профилактика правонарушений в МО Сертолово</t>
  </si>
  <si>
    <t>кол-во систем видеонаблюдения</t>
  </si>
  <si>
    <t>ед</t>
  </si>
  <si>
    <t>1</t>
  </si>
  <si>
    <t>кол-во камер видеонаблюдения</t>
  </si>
  <si>
    <t>шт</t>
  </si>
  <si>
    <t>кол-во систем звукового оповещения</t>
  </si>
  <si>
    <t>кол-во звуковых точек</t>
  </si>
  <si>
    <t>кол-во публикаций</t>
  </si>
  <si>
    <t>кол-во учений</t>
  </si>
  <si>
    <t>кол-во участников</t>
  </si>
  <si>
    <t>чел</t>
  </si>
  <si>
    <t>кол-во рейдов</t>
  </si>
  <si>
    <t>кол-во дружинников</t>
  </si>
  <si>
    <t>ед.</t>
  </si>
  <si>
    <t>кол-во обученных сотрудников администрации</t>
  </si>
  <si>
    <t>кол-во занятий</t>
  </si>
  <si>
    <t>Итого по задаче 1:</t>
  </si>
  <si>
    <t>Задача 2. Предупреждение и ликвидация чрезвычайных ситуаций природного и техногенного характера, пожаров и происшествий на водных объектах</t>
  </si>
  <si>
    <t>Обеспечние первичных мер пожарной безопасности в границах МО Сертолово</t>
  </si>
  <si>
    <t>кол-во иформационных табличек</t>
  </si>
  <si>
    <t>кол-во испытаний пожарных кранов</t>
  </si>
  <si>
    <t>кол-во пожарных кранов</t>
  </si>
  <si>
    <t>кол-во систем пожарной сигнализации</t>
  </si>
  <si>
    <t>Проведение лабораторных исследований воды родников, водоемов активно используемых населением, на санитарно-химические и микробиологические показатели воды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</t>
  </si>
  <si>
    <t>кол-во лабораторных исследований</t>
  </si>
  <si>
    <t>Обучение способам защиты при возникновении ЧС работающего и неработающего населения</t>
  </si>
  <si>
    <t>кол-во обученного работающего населения</t>
  </si>
  <si>
    <t>кол-во обученного неработающего населения</t>
  </si>
  <si>
    <t>кол-во обученных сотрудников подведомственных организаций</t>
  </si>
  <si>
    <t>кол-во членов КЧС</t>
  </si>
  <si>
    <t>чел.</t>
  </si>
  <si>
    <t>Итого по задаче 2:</t>
  </si>
  <si>
    <t>Итого по программе</t>
  </si>
  <si>
    <t>Руководитель программы:</t>
  </si>
  <si>
    <t xml:space="preserve">Раздел 3. Формирование законопослушного поведения участников дорожного движения </t>
  </si>
  <si>
    <t>3.4.</t>
  </si>
  <si>
    <t>Размещение информационных материалов  по безопасности дорожного движения в официальных средствах массовой информации администрации МО Сертолово</t>
  </si>
  <si>
    <t>Проведение лекций, семинаров и практических занятий среди подростков, направленных на снижение случаев дорожно-транспортного травмотизма  на автомобильных дорогах МО Сертолово</t>
  </si>
  <si>
    <t>Проведение лекций, семинаров и практических занятий среди населения  с участием людей старшего поколения  МО Сертолово, направленных на соблюдение требований безопасности на дорогах общего пользования местного значения.</t>
  </si>
  <si>
    <t>Проведение акций "Неделя безопасности" ,  "Осторожно, дети!" на территории МО Сертолово</t>
  </si>
  <si>
    <t>Раздел 1. Предупреждение, выявление, пресечение террористической и экстремистской деятельности и минимизация ее последствий, профилактика правонарушений в МО Сертолово</t>
  </si>
  <si>
    <t>52</t>
  </si>
  <si>
    <t>кол-во камер</t>
  </si>
  <si>
    <t xml:space="preserve">Задача 3. Формирование законопослушного поведения участников дорожного движения </t>
  </si>
  <si>
    <t>Итого по задаче 3:</t>
  </si>
  <si>
    <t>ПРИЛОЖЕНИЕ № 1</t>
  </si>
  <si>
    <t>«Безопасный город Сертолово» на 2020-2022 годы</t>
  </si>
  <si>
    <t>4</t>
  </si>
  <si>
    <t>кол-во лекций, семинаров</t>
  </si>
  <si>
    <t>количество участников</t>
  </si>
  <si>
    <t>кол-во систем</t>
  </si>
  <si>
    <t xml:space="preserve">Исправное состояние системы видеонаблюдения обеспечит оперативность реагирования правоохранительных органов на происшествия на улицах, проездах и в социально значимых местах, обеспечит безопасность людей и сохранит городское имущество; исправное состояние системы звукового оповещения обеспечит своевременное оповещение населения при ЧС для служб </t>
  </si>
  <si>
    <t>Повышение уровня знаний граждан в сфере противодействия терроризму и экстремизму, путем размещения информации на официальном сайте администрации и в газете.</t>
  </si>
  <si>
    <t xml:space="preserve">Обеспечение безопасности населения на территории МО Сертолово </t>
  </si>
  <si>
    <t>Соблюдение требований пожарной безопасности</t>
  </si>
  <si>
    <t>Повышение знаний в сфере безопасности дорожного движения</t>
  </si>
  <si>
    <t>кол-во устройств</t>
  </si>
  <si>
    <t>кол-во материалов, размещенных</t>
  </si>
  <si>
    <t>кол-во акций</t>
  </si>
  <si>
    <t>2021-2022</t>
  </si>
  <si>
    <t>ПРИЛОЖЕНИЕ № 3</t>
  </si>
  <si>
    <t xml:space="preserve"> без финансирования   </t>
  </si>
  <si>
    <t>АДРЕСНЫЙ ПЕРЕЧЕНЬ ОБЪЕКТОВ</t>
  </si>
  <si>
    <t xml:space="preserve">КАПИТАЛЬНЫХ ВЛОЖЕНИЙ МУНИЦИПАЛЬНОЙ ПРОГРАММЫ </t>
  </si>
  <si>
    <t>"Безопасный город Сертолово" на 2020-2022 годы</t>
  </si>
  <si>
    <t>Наименование и местонахождение стройки (объекта),   проектная мощность</t>
  </si>
  <si>
    <t>Сроки   строительства (годы)</t>
  </si>
  <si>
    <t xml:space="preserve">Реквизиты утверждения проектно-сметной  документации   (ПСД) </t>
  </si>
  <si>
    <t>Форма собственности</t>
  </si>
  <si>
    <t>Сметная стоимость</t>
  </si>
  <si>
    <t>Объем финансирования</t>
  </si>
  <si>
    <t>в ценах, утвержденных в ПСД, тыс. руб.</t>
  </si>
  <si>
    <t>в ценах  года начала реализации  программы, тыс.руб.</t>
  </si>
  <si>
    <t>Всего,    тыс. руб</t>
  </si>
  <si>
    <t>в том числе по годам</t>
  </si>
  <si>
    <t xml:space="preserve">1.6 Установка внутренних камер видеонаблюдения в здании администрации в количестве 5 штук:   ул Молодцова 7 корп 2                                                         </t>
  </si>
  <si>
    <t>муниципальная</t>
  </si>
  <si>
    <t>Итого по Программе:</t>
  </si>
  <si>
    <t>итого: 537908</t>
  </si>
  <si>
    <t xml:space="preserve">Содержание системы видеонаблюдения, системы звукового оповещения на территории города             </t>
  </si>
  <si>
    <t>кол-во серверов</t>
  </si>
  <si>
    <t>шт.</t>
  </si>
  <si>
    <t>1000</t>
  </si>
  <si>
    <t>1.9</t>
  </si>
  <si>
    <t>Установка камер видеонаблюдения на территоррии МО Сертолово</t>
  </si>
  <si>
    <t xml:space="preserve">Начальник отдела административного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              С. А. Белобоков </t>
  </si>
  <si>
    <t xml:space="preserve">Обслуживание системы контроля доступа в здании администрации МО Сертолово </t>
  </si>
  <si>
    <t>Установка внутренних камер видеонаблюдения в здании администрации</t>
  </si>
  <si>
    <t xml:space="preserve">Обслуживание пожарной сигнализации в здании администрации МО Сертолово </t>
  </si>
  <si>
    <t xml:space="preserve">Повышение квалификации членов КЧС  </t>
  </si>
  <si>
    <t>отдел АОиИ администрации МО Сертолово</t>
  </si>
  <si>
    <t xml:space="preserve">МЕРОПРИЯТИЙ ПО РЕАЛИЗАЦИИ МУНИЦИПАЛЬНОЙ ПРОГРАММЫ  </t>
  </si>
  <si>
    <t>1.9 Установка камер видеонаблюдения на территории МО Сертолово в количестве 8 камер:  - Пешеходная зона "Философия красок" от ул. Школьная 1 до ул. Заречная 3;                                                                                   -Пешеходная зона "Пушкинская аллея" от ул. Ветеранов 8/2 и ул. Ветеранов 10ул. Заречная 15;                                                                                   - спортивная площадка на ул. Молодцова  14                                                      - Скейт-парк на ул. Заречная 16</t>
  </si>
  <si>
    <t>Установка камер видеонаблюдения позволит оперативно реагировать правоохранительным органам на происшествия на улицах, проездах и в социально значимых местах, обеспечит безопасность людей и сохранит городское имущество.</t>
  </si>
  <si>
    <t>отдел ЖКХ администрации МО Сертолово; отдел АОиИ администрации  МО Сертолово</t>
  </si>
  <si>
    <t>отдел ЖКХ администрации МО Сертолово; отдел АОиИ администрации МО Сертолово</t>
  </si>
  <si>
    <t>отдел ЖКХ администрации МО Сертолово; отдел АОиИ  администрации МО Сертолово</t>
  </si>
  <si>
    <t>кол-во брошюр</t>
  </si>
  <si>
    <t>к постановлению администрации</t>
  </si>
  <si>
    <t>МО Сертолово</t>
  </si>
  <si>
    <t xml:space="preserve">                                                   ПРИЛОЖЕНИЕ № 1</t>
  </si>
  <si>
    <t xml:space="preserve">                                                   к Программе "Безопасный город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</si>
  <si>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Сертолово" на 2020-2022 годы</t>
  </si>
  <si>
    <t xml:space="preserve">                                                    к постановлению администрации</t>
  </si>
  <si>
    <t xml:space="preserve">                                     к постаноновлению администрации</t>
  </si>
  <si>
    <t xml:space="preserve">                                     ПРИЛОЖЕНИЕ № 2</t>
  </si>
  <si>
    <t xml:space="preserve">           МО Сертолово</t>
  </si>
  <si>
    <t xml:space="preserve">                                    ПРИЛОЖЕНИЕ № 2</t>
  </si>
  <si>
    <t xml:space="preserve">                                     к программе "Безопасный город </t>
  </si>
  <si>
    <t xml:space="preserve">                                    Сертолово" на 2020-2022 годы       </t>
  </si>
  <si>
    <t xml:space="preserve">Начальник отдела административного                                                          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  С. А. Белобоков </t>
  </si>
  <si>
    <t xml:space="preserve">                                                              от 26.05.2021 г. №342</t>
  </si>
  <si>
    <t>от 26.05.2021г. №342</t>
  </si>
  <si>
    <t xml:space="preserve">           от 26.05.2021г.№ 342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</si>
</sst>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00"/>
  </numFmts>
  <fonts count="1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/>
    <xf numFmtId="164" fontId="8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165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49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6" fillId="0" borderId="0" xfId="0" applyFont="1"/>
    <xf numFmtId="0" fontId="9" fillId="0" borderId="0" xfId="0" applyFont="1" applyAlignment="1">
      <alignment wrapText="1"/>
    </xf>
    <xf numFmtId="0" fontId="17" fillId="0" borderId="0" xfId="0" applyFont="1" applyAlignment="1">
      <alignment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13/Downloads/&#1041;&#1077;&#1079;&#1086;&#1087;&#1072;&#1089;&#1085;&#1099;&#1081;%20&#1075;&#1086;&#1088;&#1086;&#1076;%202019/&#1053;&#1054;&#1042;&#1040;&#1071;%20&#1041;&#1043;%202020-2022%20&#1080;&#1079;&#1084;&#1077;&#1085;&#1077;&#1085;&#1080;&#1103;%20&#1074;%202019/&#1087;&#1086;&#1089;&#1090;&#1072;&#1085;&#1086;&#1074;&#1083;&#1077;&#1085;&#1080;&#1077;%20&#1080;&#1102;&#1085;&#1100;%2018/3.&#1087;&#1088;&#1080;&#1083;.%20&#8470;3&#1082;%20&#1087;&#1086;&#1089;&#1090;.(&#1087;&#1088;&#1080;&#1083;%202%20&#1082;%20&#1084;&#1087;)2020-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 мероприятий"/>
      <sheetName val="перечень результатов"/>
    </sheetNames>
    <sheetDataSet>
      <sheetData sheetId="0">
        <row r="13">
          <cell r="B13" t="str">
            <v>Проведение учений на социально значимых и потенциально опасных объектах</v>
          </cell>
        </row>
        <row r="27">
          <cell r="B27" t="str">
            <v>Проведение испытаний пожарных кранов в здании администрации МО Сертолово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60" workbookViewId="0">
      <selection activeCell="F4" sqref="F4:J4"/>
    </sheetView>
  </sheetViews>
  <sheetFormatPr defaultRowHeight="15"/>
  <cols>
    <col min="1" max="1" width="4" style="17" customWidth="1"/>
    <col min="2" max="2" width="29" style="17" customWidth="1"/>
    <col min="3" max="3" width="10.5703125" style="17" customWidth="1"/>
    <col min="4" max="4" width="11.85546875" style="17" customWidth="1"/>
    <col min="5" max="5" width="12.140625" style="17" customWidth="1"/>
    <col min="6" max="6" width="10.5703125" style="17" customWidth="1"/>
    <col min="7" max="7" width="10.140625" style="17" customWidth="1"/>
    <col min="8" max="9" width="12.28515625" style="17" customWidth="1"/>
    <col min="10" max="10" width="25.7109375" style="17" customWidth="1"/>
    <col min="11" max="11" width="9.140625" style="17"/>
    <col min="12" max="12" width="9.85546875" style="17" bestFit="1" customWidth="1"/>
    <col min="13" max="16384" width="9.140625" style="17"/>
  </cols>
  <sheetData>
    <row r="1" spans="1:12" ht="30.75" customHeight="1">
      <c r="A1" s="74"/>
      <c r="B1" s="74"/>
      <c r="C1" s="74"/>
      <c r="D1" s="74"/>
      <c r="E1" s="74"/>
      <c r="F1" s="87"/>
      <c r="G1" s="87"/>
      <c r="H1" s="87"/>
      <c r="I1" s="89" t="s">
        <v>127</v>
      </c>
      <c r="J1" s="90"/>
    </row>
    <row r="2" spans="1:12" ht="19.5" customHeight="1">
      <c r="A2" s="74"/>
      <c r="B2" s="74"/>
      <c r="C2" s="74"/>
      <c r="D2" s="74"/>
      <c r="E2" s="74"/>
      <c r="F2" s="89"/>
      <c r="G2" s="89"/>
      <c r="H2" s="87"/>
      <c r="I2" s="89" t="s">
        <v>180</v>
      </c>
      <c r="J2" s="90"/>
    </row>
    <row r="3" spans="1:12" s="46" customFormat="1" ht="19.5" customHeight="1">
      <c r="A3" s="85"/>
      <c r="B3" s="85"/>
      <c r="C3" s="85"/>
      <c r="D3" s="85"/>
      <c r="E3" s="85"/>
      <c r="F3" s="87"/>
      <c r="G3" s="87"/>
      <c r="H3" s="87"/>
      <c r="I3" s="89" t="s">
        <v>181</v>
      </c>
      <c r="J3" s="90"/>
    </row>
    <row r="4" spans="1:12" ht="21.75" customHeight="1">
      <c r="A4" s="74"/>
      <c r="B4" s="74"/>
      <c r="C4" s="74"/>
      <c r="D4" s="74"/>
      <c r="E4" s="74"/>
      <c r="F4" s="89" t="s">
        <v>193</v>
      </c>
      <c r="G4" s="89"/>
      <c r="H4" s="89"/>
      <c r="I4" s="89"/>
      <c r="J4" s="89"/>
    </row>
    <row r="5" spans="1:12" ht="21" hidden="1" customHeight="1">
      <c r="A5" s="74"/>
      <c r="B5" s="74"/>
      <c r="C5" s="74"/>
      <c r="D5" s="74"/>
      <c r="E5" s="75"/>
      <c r="F5" s="74"/>
      <c r="G5" s="76"/>
      <c r="H5" s="77"/>
      <c r="I5" s="111"/>
      <c r="J5" s="111"/>
    </row>
    <row r="6" spans="1:12" ht="23.25" hidden="1" customHeight="1">
      <c r="A6" s="74"/>
      <c r="B6" s="74"/>
      <c r="C6" s="74"/>
      <c r="D6" s="74"/>
      <c r="E6" s="75"/>
      <c r="F6" s="74"/>
      <c r="G6" s="76"/>
      <c r="H6" s="77"/>
      <c r="I6" s="112"/>
      <c r="J6" s="112"/>
    </row>
    <row r="7" spans="1:12" ht="15.75">
      <c r="A7" s="115" t="s">
        <v>0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2" ht="15.75">
      <c r="A8" s="115" t="s">
        <v>173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2" ht="15.75">
      <c r="A9" s="115" t="s">
        <v>1</v>
      </c>
      <c r="B9" s="115"/>
      <c r="C9" s="115"/>
      <c r="D9" s="115"/>
      <c r="E9" s="115"/>
      <c r="F9" s="115"/>
      <c r="G9" s="115"/>
      <c r="H9" s="115"/>
      <c r="I9" s="115"/>
      <c r="J9" s="115"/>
    </row>
    <row r="10" spans="1:12" ht="15.75">
      <c r="A10" s="115" t="s">
        <v>2</v>
      </c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2" ht="4.5" customHeight="1">
      <c r="A11" s="78"/>
      <c r="B11" s="74"/>
      <c r="C11" s="74"/>
      <c r="D11" s="74"/>
      <c r="E11" s="75"/>
      <c r="F11" s="74"/>
      <c r="G11" s="76"/>
      <c r="H11" s="76"/>
      <c r="I11" s="74"/>
      <c r="J11" s="79"/>
    </row>
    <row r="12" spans="1:12" ht="24.75" customHeight="1">
      <c r="A12" s="98" t="s">
        <v>3</v>
      </c>
      <c r="B12" s="99" t="s">
        <v>4</v>
      </c>
      <c r="C12" s="99" t="s">
        <v>5</v>
      </c>
      <c r="D12" s="99" t="s">
        <v>6</v>
      </c>
      <c r="E12" s="110" t="s">
        <v>7</v>
      </c>
      <c r="F12" s="99" t="s">
        <v>71</v>
      </c>
      <c r="G12" s="99"/>
      <c r="H12" s="99"/>
      <c r="I12" s="99" t="s">
        <v>8</v>
      </c>
      <c r="J12" s="99" t="s">
        <v>9</v>
      </c>
    </row>
    <row r="13" spans="1:12" ht="26.25" customHeight="1">
      <c r="A13" s="98"/>
      <c r="B13" s="99"/>
      <c r="C13" s="99"/>
      <c r="D13" s="99"/>
      <c r="E13" s="110"/>
      <c r="F13" s="50" t="s">
        <v>10</v>
      </c>
      <c r="G13" s="1" t="s">
        <v>11</v>
      </c>
      <c r="H13" s="1" t="s">
        <v>12</v>
      </c>
      <c r="I13" s="99"/>
      <c r="J13" s="99"/>
    </row>
    <row r="14" spans="1:12">
      <c r="A14" s="2">
        <v>1</v>
      </c>
      <c r="B14" s="3">
        <v>2</v>
      </c>
      <c r="C14" s="3">
        <v>3</v>
      </c>
      <c r="D14" s="3">
        <v>4</v>
      </c>
      <c r="E14" s="4">
        <v>5</v>
      </c>
      <c r="F14" s="3">
        <v>6</v>
      </c>
      <c r="G14" s="5">
        <v>7</v>
      </c>
      <c r="H14" s="5">
        <v>8</v>
      </c>
      <c r="I14" s="3">
        <v>9</v>
      </c>
      <c r="J14" s="3">
        <v>10</v>
      </c>
    </row>
    <row r="15" spans="1:12" ht="26.25" customHeight="1">
      <c r="A15" s="97" t="s">
        <v>122</v>
      </c>
      <c r="B15" s="97"/>
      <c r="C15" s="97"/>
      <c r="D15" s="97"/>
      <c r="E15" s="97"/>
      <c r="F15" s="97"/>
      <c r="G15" s="97"/>
      <c r="H15" s="97"/>
      <c r="I15" s="97"/>
      <c r="J15" s="97"/>
    </row>
    <row r="16" spans="1:12" ht="136.5" customHeight="1">
      <c r="A16" s="61" t="s">
        <v>13</v>
      </c>
      <c r="B16" s="6" t="s">
        <v>161</v>
      </c>
      <c r="C16" s="62" t="s">
        <v>14</v>
      </c>
      <c r="D16" s="62" t="s">
        <v>15</v>
      </c>
      <c r="E16" s="7">
        <f>F16+G16+H16</f>
        <v>7072.5</v>
      </c>
      <c r="F16" s="8">
        <v>2100</v>
      </c>
      <c r="G16" s="9">
        <v>2392.5</v>
      </c>
      <c r="H16" s="9">
        <v>2580</v>
      </c>
      <c r="I16" s="10" t="s">
        <v>176</v>
      </c>
      <c r="J16" s="34" t="s">
        <v>133</v>
      </c>
      <c r="K16" s="45"/>
      <c r="L16" s="17">
        <f>289460+1700000+23000+380000</f>
        <v>2392460</v>
      </c>
    </row>
    <row r="17" spans="1:11" ht="38.25" customHeight="1">
      <c r="A17" s="100" t="s">
        <v>17</v>
      </c>
      <c r="B17" s="108" t="s">
        <v>18</v>
      </c>
      <c r="C17" s="62" t="s">
        <v>143</v>
      </c>
      <c r="D17" s="62">
        <v>2020</v>
      </c>
      <c r="E17" s="102">
        <f>F17+G17+H17</f>
        <v>58</v>
      </c>
      <c r="F17" s="104">
        <v>0</v>
      </c>
      <c r="G17" s="106">
        <v>20</v>
      </c>
      <c r="H17" s="106">
        <v>38</v>
      </c>
      <c r="I17" s="108" t="s">
        <v>177</v>
      </c>
      <c r="J17" s="113" t="s">
        <v>134</v>
      </c>
    </row>
    <row r="18" spans="1:11" ht="58.5" customHeight="1">
      <c r="A18" s="101"/>
      <c r="B18" s="109"/>
      <c r="C18" s="62" t="s">
        <v>14</v>
      </c>
      <c r="D18" s="62" t="s">
        <v>141</v>
      </c>
      <c r="E18" s="103"/>
      <c r="F18" s="105"/>
      <c r="G18" s="107"/>
      <c r="H18" s="107"/>
      <c r="I18" s="109"/>
      <c r="J18" s="114"/>
    </row>
    <row r="19" spans="1:11" ht="35.25" customHeight="1">
      <c r="A19" s="100" t="s">
        <v>19</v>
      </c>
      <c r="B19" s="108" t="s">
        <v>20</v>
      </c>
      <c r="C19" s="62" t="s">
        <v>30</v>
      </c>
      <c r="D19" s="62">
        <v>2022</v>
      </c>
      <c r="E19" s="102">
        <f>F19+G19+H19</f>
        <v>10</v>
      </c>
      <c r="F19" s="104"/>
      <c r="G19" s="106">
        <v>10</v>
      </c>
      <c r="H19" s="106">
        <v>0</v>
      </c>
      <c r="I19" s="108" t="s">
        <v>177</v>
      </c>
      <c r="J19" s="113" t="s">
        <v>21</v>
      </c>
    </row>
    <row r="20" spans="1:11" ht="28.5" customHeight="1">
      <c r="A20" s="101"/>
      <c r="B20" s="109"/>
      <c r="C20" s="6" t="s">
        <v>14</v>
      </c>
      <c r="D20" s="62">
        <v>2021</v>
      </c>
      <c r="E20" s="103"/>
      <c r="F20" s="105"/>
      <c r="G20" s="107"/>
      <c r="H20" s="107"/>
      <c r="I20" s="109"/>
      <c r="J20" s="114"/>
    </row>
    <row r="21" spans="1:11" ht="42.75" customHeight="1">
      <c r="A21" s="61" t="s">
        <v>22</v>
      </c>
      <c r="B21" s="6" t="s">
        <v>23</v>
      </c>
      <c r="C21" s="62" t="s">
        <v>14</v>
      </c>
      <c r="D21" s="62" t="s">
        <v>15</v>
      </c>
      <c r="E21" s="7">
        <f>F21+G21+H21</f>
        <v>1715.2</v>
      </c>
      <c r="F21" s="8">
        <v>563.20000000000005</v>
      </c>
      <c r="G21" s="9">
        <v>542</v>
      </c>
      <c r="H21" s="9">
        <v>610</v>
      </c>
      <c r="I21" s="62" t="s">
        <v>24</v>
      </c>
      <c r="J21" s="6" t="s">
        <v>135</v>
      </c>
    </row>
    <row r="22" spans="1:11" s="46" customFormat="1" ht="42.75" customHeight="1">
      <c r="A22" s="100" t="s">
        <v>25</v>
      </c>
      <c r="B22" s="116" t="s">
        <v>168</v>
      </c>
      <c r="C22" s="81" t="s">
        <v>30</v>
      </c>
      <c r="D22" s="81">
        <v>2021</v>
      </c>
      <c r="E22" s="102">
        <f>F23+G22+H22</f>
        <v>50</v>
      </c>
      <c r="F22" s="104"/>
      <c r="G22" s="120">
        <v>0</v>
      </c>
      <c r="H22" s="120">
        <v>50</v>
      </c>
      <c r="I22" s="116" t="s">
        <v>177</v>
      </c>
      <c r="J22" s="116" t="s">
        <v>26</v>
      </c>
    </row>
    <row r="23" spans="1:11" ht="58.5" customHeight="1">
      <c r="A23" s="119"/>
      <c r="B23" s="118"/>
      <c r="C23" s="61" t="s">
        <v>14</v>
      </c>
      <c r="D23" s="62">
        <v>2022</v>
      </c>
      <c r="E23" s="119"/>
      <c r="F23" s="119"/>
      <c r="G23" s="119"/>
      <c r="H23" s="119"/>
      <c r="I23" s="117"/>
      <c r="J23" s="118"/>
      <c r="K23" s="45">
        <v>50</v>
      </c>
    </row>
    <row r="24" spans="1:11" ht="96.75" customHeight="1">
      <c r="A24" s="61" t="s">
        <v>27</v>
      </c>
      <c r="B24" s="13" t="s">
        <v>169</v>
      </c>
      <c r="C24" s="61" t="s">
        <v>14</v>
      </c>
      <c r="D24" s="62">
        <v>2021</v>
      </c>
      <c r="E24" s="7">
        <f>F24+G24+H24</f>
        <v>100</v>
      </c>
      <c r="F24" s="7"/>
      <c r="G24" s="12">
        <v>100</v>
      </c>
      <c r="H24" s="12"/>
      <c r="I24" s="11" t="s">
        <v>177</v>
      </c>
      <c r="J24" s="14" t="s">
        <v>26</v>
      </c>
    </row>
    <row r="25" spans="1:11" ht="94.5" customHeight="1">
      <c r="A25" s="61" t="s">
        <v>28</v>
      </c>
      <c r="B25" s="11" t="s">
        <v>29</v>
      </c>
      <c r="C25" s="61" t="s">
        <v>30</v>
      </c>
      <c r="D25" s="62" t="s">
        <v>15</v>
      </c>
      <c r="E25" s="7">
        <v>0</v>
      </c>
      <c r="F25" s="7">
        <v>0</v>
      </c>
      <c r="G25" s="7">
        <v>0</v>
      </c>
      <c r="H25" s="12">
        <v>0</v>
      </c>
      <c r="I25" s="11" t="s">
        <v>177</v>
      </c>
      <c r="J25" s="11" t="s">
        <v>31</v>
      </c>
    </row>
    <row r="26" spans="1:11" ht="96.75" customHeight="1">
      <c r="A26" s="61" t="s">
        <v>32</v>
      </c>
      <c r="B26" s="6" t="s">
        <v>33</v>
      </c>
      <c r="C26" s="62" t="s">
        <v>30</v>
      </c>
      <c r="D26" s="62" t="s">
        <v>15</v>
      </c>
      <c r="E26" s="7">
        <v>0</v>
      </c>
      <c r="F26" s="9">
        <v>0</v>
      </c>
      <c r="G26" s="9">
        <v>0</v>
      </c>
      <c r="H26" s="9">
        <v>0</v>
      </c>
      <c r="I26" s="10" t="s">
        <v>177</v>
      </c>
      <c r="J26" s="6" t="s">
        <v>34</v>
      </c>
    </row>
    <row r="27" spans="1:11" s="46" customFormat="1" ht="96.75" customHeight="1">
      <c r="A27" s="61" t="s">
        <v>165</v>
      </c>
      <c r="B27" s="6" t="s">
        <v>166</v>
      </c>
      <c r="C27" s="62" t="s">
        <v>14</v>
      </c>
      <c r="D27" s="62">
        <v>2021</v>
      </c>
      <c r="E27" s="7">
        <f>F27+G27+H27</f>
        <v>595.20000000000005</v>
      </c>
      <c r="F27" s="9"/>
      <c r="G27" s="9">
        <v>595.20000000000005</v>
      </c>
      <c r="H27" s="9"/>
      <c r="I27" s="10" t="s">
        <v>177</v>
      </c>
      <c r="J27" s="6" t="s">
        <v>175</v>
      </c>
    </row>
    <row r="28" spans="1:11">
      <c r="A28" s="49"/>
      <c r="B28" s="50" t="s">
        <v>35</v>
      </c>
      <c r="C28" s="50"/>
      <c r="D28" s="50"/>
      <c r="E28" s="51">
        <f>(E16+E17+E19+E21+E22+E24+E25+E26+E27)</f>
        <v>9600.9000000000015</v>
      </c>
      <c r="F28" s="51">
        <f>(F16+F17+F19+F21+F23+F24+F25+F26+F27)</f>
        <v>2663.2</v>
      </c>
      <c r="G28" s="51">
        <f>(G16+G17+G19+G21+G22+G24+G25+G26+G27)</f>
        <v>3659.7</v>
      </c>
      <c r="H28" s="51">
        <f>(H16+H17+H19+H21+H22+H24+H25+H26+H27)</f>
        <v>3278</v>
      </c>
      <c r="I28" s="50"/>
      <c r="J28" s="50"/>
    </row>
    <row r="29" spans="1:11" ht="15" customHeight="1">
      <c r="A29" s="94" t="s">
        <v>36</v>
      </c>
      <c r="B29" s="95"/>
      <c r="C29" s="95"/>
      <c r="D29" s="95"/>
      <c r="E29" s="95"/>
      <c r="F29" s="95"/>
      <c r="G29" s="95"/>
      <c r="H29" s="95"/>
      <c r="I29" s="95"/>
      <c r="J29" s="96"/>
    </row>
    <row r="30" spans="1:11" ht="101.25" customHeight="1">
      <c r="A30" s="61" t="s">
        <v>37</v>
      </c>
      <c r="B30" s="6" t="s">
        <v>38</v>
      </c>
      <c r="C30" s="62" t="s">
        <v>30</v>
      </c>
      <c r="D30" s="62" t="s">
        <v>141</v>
      </c>
      <c r="E30" s="9">
        <v>0</v>
      </c>
      <c r="F30" s="9"/>
      <c r="G30" s="9">
        <v>0</v>
      </c>
      <c r="H30" s="9">
        <v>0</v>
      </c>
      <c r="I30" s="10" t="s">
        <v>177</v>
      </c>
      <c r="J30" s="15" t="s">
        <v>39</v>
      </c>
    </row>
    <row r="31" spans="1:11" ht="97.5" customHeight="1">
      <c r="A31" s="61" t="s">
        <v>40</v>
      </c>
      <c r="B31" s="6" t="s">
        <v>41</v>
      </c>
      <c r="C31" s="62" t="s">
        <v>14</v>
      </c>
      <c r="D31" s="62" t="s">
        <v>15</v>
      </c>
      <c r="E31" s="7">
        <f>SUM(F31:H31)</f>
        <v>34</v>
      </c>
      <c r="F31" s="8">
        <v>12</v>
      </c>
      <c r="G31" s="9">
        <v>12</v>
      </c>
      <c r="H31" s="9">
        <v>10</v>
      </c>
      <c r="I31" s="10" t="s">
        <v>178</v>
      </c>
      <c r="J31" s="6" t="s">
        <v>42</v>
      </c>
    </row>
    <row r="32" spans="1:11" ht="95.25" customHeight="1">
      <c r="A32" s="61" t="s">
        <v>43</v>
      </c>
      <c r="B32" s="11" t="s">
        <v>44</v>
      </c>
      <c r="C32" s="62" t="s">
        <v>14</v>
      </c>
      <c r="D32" s="62" t="s">
        <v>15</v>
      </c>
      <c r="E32" s="7">
        <v>30</v>
      </c>
      <c r="F32" s="7">
        <v>10</v>
      </c>
      <c r="G32" s="12">
        <v>10</v>
      </c>
      <c r="H32" s="12">
        <v>10</v>
      </c>
      <c r="I32" s="10" t="s">
        <v>177</v>
      </c>
      <c r="J32" s="11" t="s">
        <v>45</v>
      </c>
    </row>
    <row r="33" spans="1:11" ht="58.5" customHeight="1">
      <c r="A33" s="61" t="s">
        <v>46</v>
      </c>
      <c r="B33" s="11" t="s">
        <v>170</v>
      </c>
      <c r="C33" s="62" t="s">
        <v>14</v>
      </c>
      <c r="D33" s="62" t="s">
        <v>15</v>
      </c>
      <c r="E33" s="7">
        <f>F33+G33+H33</f>
        <v>130</v>
      </c>
      <c r="F33" s="7">
        <v>30</v>
      </c>
      <c r="G33" s="12">
        <v>50</v>
      </c>
      <c r="H33" s="12">
        <v>50</v>
      </c>
      <c r="I33" s="10" t="s">
        <v>172</v>
      </c>
      <c r="J33" s="11" t="s">
        <v>45</v>
      </c>
      <c r="K33" s="45">
        <v>3.3679999999999999</v>
      </c>
    </row>
    <row r="34" spans="1:11" ht="148.5" customHeight="1">
      <c r="A34" s="61" t="s">
        <v>48</v>
      </c>
      <c r="B34" s="6" t="s">
        <v>49</v>
      </c>
      <c r="C34" s="62" t="s">
        <v>14</v>
      </c>
      <c r="D34" s="62" t="s">
        <v>15</v>
      </c>
      <c r="E34" s="7">
        <f>F34+G34+H34</f>
        <v>66</v>
      </c>
      <c r="F34" s="8">
        <v>20</v>
      </c>
      <c r="G34" s="9">
        <v>25</v>
      </c>
      <c r="H34" s="9">
        <v>21</v>
      </c>
      <c r="I34" s="10" t="s">
        <v>172</v>
      </c>
      <c r="J34" s="6" t="s">
        <v>50</v>
      </c>
    </row>
    <row r="35" spans="1:11" ht="48" customHeight="1">
      <c r="A35" s="61" t="s">
        <v>51</v>
      </c>
      <c r="B35" s="6" t="s">
        <v>52</v>
      </c>
      <c r="C35" s="62" t="s">
        <v>30</v>
      </c>
      <c r="D35" s="62" t="s">
        <v>15</v>
      </c>
      <c r="E35" s="7">
        <v>0</v>
      </c>
      <c r="F35" s="8">
        <v>0</v>
      </c>
      <c r="G35" s="9">
        <v>0</v>
      </c>
      <c r="H35" s="9">
        <v>0</v>
      </c>
      <c r="I35" s="10" t="s">
        <v>172</v>
      </c>
      <c r="J35" s="6" t="s">
        <v>53</v>
      </c>
    </row>
    <row r="36" spans="1:11" ht="66" customHeight="1">
      <c r="A36" s="61" t="s">
        <v>54</v>
      </c>
      <c r="B36" s="6" t="s">
        <v>55</v>
      </c>
      <c r="C36" s="62" t="s">
        <v>30</v>
      </c>
      <c r="D36" s="62" t="s">
        <v>15</v>
      </c>
      <c r="E36" s="7">
        <v>0</v>
      </c>
      <c r="F36" s="8">
        <v>0</v>
      </c>
      <c r="G36" s="9">
        <v>0</v>
      </c>
      <c r="H36" s="9">
        <v>0</v>
      </c>
      <c r="I36" s="10" t="s">
        <v>172</v>
      </c>
      <c r="J36" s="6" t="s">
        <v>56</v>
      </c>
    </row>
    <row r="37" spans="1:11" ht="48.75" customHeight="1">
      <c r="A37" s="61" t="s">
        <v>57</v>
      </c>
      <c r="B37" s="6" t="s">
        <v>171</v>
      </c>
      <c r="C37" s="62" t="s">
        <v>30</v>
      </c>
      <c r="D37" s="62" t="s">
        <v>141</v>
      </c>
      <c r="E37" s="7">
        <f>2.3</f>
        <v>2.2999999999999998</v>
      </c>
      <c r="F37" s="8"/>
      <c r="G37" s="9">
        <v>2.2999999999999998</v>
      </c>
      <c r="H37" s="9">
        <v>0</v>
      </c>
      <c r="I37" s="10" t="s">
        <v>172</v>
      </c>
      <c r="J37" s="6" t="s">
        <v>59</v>
      </c>
    </row>
    <row r="38" spans="1:11" ht="48.75" customHeight="1">
      <c r="A38" s="61" t="s">
        <v>60</v>
      </c>
      <c r="B38" s="6" t="s">
        <v>61</v>
      </c>
      <c r="C38" s="62" t="s">
        <v>30</v>
      </c>
      <c r="D38" s="62" t="s">
        <v>141</v>
      </c>
      <c r="E38" s="7">
        <v>0</v>
      </c>
      <c r="F38" s="8"/>
      <c r="G38" s="9">
        <v>0</v>
      </c>
      <c r="H38" s="9">
        <v>0</v>
      </c>
      <c r="I38" s="10" t="s">
        <v>172</v>
      </c>
      <c r="J38" s="6" t="s">
        <v>62</v>
      </c>
    </row>
    <row r="39" spans="1:11" ht="50.25" customHeight="1">
      <c r="A39" s="61" t="s">
        <v>63</v>
      </c>
      <c r="B39" s="13" t="s">
        <v>64</v>
      </c>
      <c r="C39" s="62" t="s">
        <v>14</v>
      </c>
      <c r="D39" s="62">
        <v>2020</v>
      </c>
      <c r="E39" s="7">
        <f>F39+G39+H39</f>
        <v>14.4</v>
      </c>
      <c r="F39" s="8">
        <v>14.4</v>
      </c>
      <c r="G39" s="9"/>
      <c r="H39" s="9"/>
      <c r="I39" s="10" t="s">
        <v>172</v>
      </c>
      <c r="J39" s="6" t="s">
        <v>136</v>
      </c>
      <c r="K39" s="45">
        <v>30</v>
      </c>
    </row>
    <row r="40" spans="1:11">
      <c r="A40" s="11"/>
      <c r="B40" s="47" t="s">
        <v>65</v>
      </c>
      <c r="C40" s="62"/>
      <c r="D40" s="62"/>
      <c r="E40" s="51">
        <f>E39+E38+E37+E36+E35+E34+E33+E32+E31+E30</f>
        <v>276.7</v>
      </c>
      <c r="F40" s="51">
        <f>F39+F38+F37+F36+F35+F34+F33+F32+F31+F30</f>
        <v>86.4</v>
      </c>
      <c r="G40" s="51">
        <f>G39+G38+G37+G36+G35+G34+G33+G32+G31+G30</f>
        <v>99.3</v>
      </c>
      <c r="H40" s="51">
        <f>H39+H38+H37+H36+H35+H34+H33+H32+H31+H30</f>
        <v>91</v>
      </c>
      <c r="I40" s="11"/>
      <c r="J40" s="11"/>
    </row>
    <row r="41" spans="1:11" ht="15" customHeight="1">
      <c r="A41" s="91" t="s">
        <v>116</v>
      </c>
      <c r="B41" s="92"/>
      <c r="C41" s="92"/>
      <c r="D41" s="92"/>
      <c r="E41" s="92"/>
      <c r="F41" s="92"/>
      <c r="G41" s="92"/>
      <c r="H41" s="92"/>
      <c r="I41" s="92"/>
      <c r="J41" s="93"/>
    </row>
    <row r="42" spans="1:11" ht="64.5" customHeight="1">
      <c r="A42" s="11" t="s">
        <v>66</v>
      </c>
      <c r="B42" s="58" t="s">
        <v>118</v>
      </c>
      <c r="C42" s="24" t="s">
        <v>30</v>
      </c>
      <c r="D42" s="24" t="s">
        <v>15</v>
      </c>
      <c r="E42" s="25">
        <v>0</v>
      </c>
      <c r="F42" s="25">
        <v>0</v>
      </c>
      <c r="G42" s="25">
        <v>0</v>
      </c>
      <c r="H42" s="25">
        <v>0</v>
      </c>
      <c r="I42" s="80" t="s">
        <v>16</v>
      </c>
      <c r="J42" s="16" t="s">
        <v>137</v>
      </c>
    </row>
    <row r="43" spans="1:11" ht="87" customHeight="1">
      <c r="A43" s="11" t="s">
        <v>67</v>
      </c>
      <c r="B43" s="16" t="s">
        <v>119</v>
      </c>
      <c r="C43" s="24" t="s">
        <v>30</v>
      </c>
      <c r="D43" s="24" t="s">
        <v>141</v>
      </c>
      <c r="E43" s="25">
        <v>0</v>
      </c>
      <c r="F43" s="26"/>
      <c r="G43" s="27">
        <v>0</v>
      </c>
      <c r="H43" s="27">
        <v>0</v>
      </c>
      <c r="I43" s="16" t="s">
        <v>16</v>
      </c>
      <c r="J43" s="16" t="s">
        <v>137</v>
      </c>
    </row>
    <row r="44" spans="1:11" ht="87.75" customHeight="1">
      <c r="A44" s="11" t="s">
        <v>68</v>
      </c>
      <c r="B44" s="28" t="s">
        <v>120</v>
      </c>
      <c r="C44" s="24" t="s">
        <v>30</v>
      </c>
      <c r="D44" s="24" t="s">
        <v>141</v>
      </c>
      <c r="E44" s="25">
        <v>0</v>
      </c>
      <c r="F44" s="26"/>
      <c r="G44" s="27">
        <v>0</v>
      </c>
      <c r="H44" s="27">
        <v>0</v>
      </c>
      <c r="I44" s="29" t="s">
        <v>16</v>
      </c>
      <c r="J44" s="16" t="s">
        <v>137</v>
      </c>
    </row>
    <row r="45" spans="1:11" ht="48" customHeight="1">
      <c r="A45" s="6" t="s">
        <v>117</v>
      </c>
      <c r="B45" s="58" t="s">
        <v>121</v>
      </c>
      <c r="C45" s="24" t="s">
        <v>30</v>
      </c>
      <c r="D45" s="24" t="s">
        <v>141</v>
      </c>
      <c r="E45" s="25">
        <v>0</v>
      </c>
      <c r="F45" s="25"/>
      <c r="G45" s="25">
        <v>0</v>
      </c>
      <c r="H45" s="25">
        <v>0</v>
      </c>
      <c r="I45" s="58" t="s">
        <v>16</v>
      </c>
      <c r="J45" s="16" t="s">
        <v>137</v>
      </c>
    </row>
    <row r="46" spans="1:11">
      <c r="A46" s="11"/>
      <c r="B46" s="47" t="s">
        <v>69</v>
      </c>
      <c r="C46" s="62"/>
      <c r="D46" s="62"/>
      <c r="E46" s="51">
        <f>E45+E44+E43+E42</f>
        <v>0</v>
      </c>
      <c r="F46" s="51">
        <f>F45+F44+F43+F42</f>
        <v>0</v>
      </c>
      <c r="G46" s="51">
        <f>G45+G44+G43+G42</f>
        <v>0</v>
      </c>
      <c r="H46" s="51">
        <f>H45+H44+H43+H42</f>
        <v>0</v>
      </c>
      <c r="I46" s="11"/>
      <c r="J46" s="11"/>
    </row>
    <row r="47" spans="1:11" ht="18" customHeight="1">
      <c r="A47" s="49"/>
      <c r="B47" s="48" t="s">
        <v>70</v>
      </c>
      <c r="C47" s="50"/>
      <c r="D47" s="50"/>
      <c r="E47" s="51">
        <f>E40+E28+E46</f>
        <v>9877.6000000000022</v>
      </c>
      <c r="F47" s="51">
        <f>F40+F28+F46</f>
        <v>2749.6</v>
      </c>
      <c r="G47" s="51">
        <f>G40+G28+G46</f>
        <v>3759</v>
      </c>
      <c r="H47" s="51">
        <f>H40+H28+H46</f>
        <v>3369</v>
      </c>
      <c r="I47" s="50"/>
      <c r="J47" s="16"/>
      <c r="K47" s="45" t="s">
        <v>160</v>
      </c>
    </row>
    <row r="48" spans="1:11">
      <c r="E48" s="35"/>
    </row>
    <row r="49" spans="6:6">
      <c r="F49" s="35"/>
    </row>
  </sheetData>
  <mergeCells count="46">
    <mergeCell ref="H19:H20"/>
    <mergeCell ref="I22:I23"/>
    <mergeCell ref="J22:J23"/>
    <mergeCell ref="A22:A23"/>
    <mergeCell ref="B22:B23"/>
    <mergeCell ref="E22:E23"/>
    <mergeCell ref="F22:F23"/>
    <mergeCell ref="G22:G23"/>
    <mergeCell ref="H22:H23"/>
    <mergeCell ref="A19:A20"/>
    <mergeCell ref="B19:B20"/>
    <mergeCell ref="E19:E20"/>
    <mergeCell ref="F19:F20"/>
    <mergeCell ref="G19:G20"/>
    <mergeCell ref="I12:I13"/>
    <mergeCell ref="I19:I20"/>
    <mergeCell ref="F2:G2"/>
    <mergeCell ref="F4:J4"/>
    <mergeCell ref="I5:J5"/>
    <mergeCell ref="I6:J6"/>
    <mergeCell ref="I17:I18"/>
    <mergeCell ref="J17:J18"/>
    <mergeCell ref="H17:H18"/>
    <mergeCell ref="J12:J13"/>
    <mergeCell ref="A7:J7"/>
    <mergeCell ref="A8:J8"/>
    <mergeCell ref="A9:J9"/>
    <mergeCell ref="A10:J10"/>
    <mergeCell ref="I2:J2"/>
    <mergeCell ref="J19:J20"/>
    <mergeCell ref="I1:J1"/>
    <mergeCell ref="I3:J3"/>
    <mergeCell ref="A41:J41"/>
    <mergeCell ref="A29:J29"/>
    <mergeCell ref="A15:J15"/>
    <mergeCell ref="A12:A13"/>
    <mergeCell ref="B12:B13"/>
    <mergeCell ref="A17:A18"/>
    <mergeCell ref="E17:E18"/>
    <mergeCell ref="F17:F18"/>
    <mergeCell ref="G17:G18"/>
    <mergeCell ref="B17:B18"/>
    <mergeCell ref="C12:C13"/>
    <mergeCell ref="D12:D13"/>
    <mergeCell ref="E12:E13"/>
    <mergeCell ref="F12:H12"/>
  </mergeCells>
  <phoneticPr fontId="12" type="noConversion"/>
  <pageMargins left="0.25" right="0.25" top="0.75" bottom="0.75" header="0.3" footer="0.3"/>
  <pageSetup paperSize="9" scale="82" orientation="landscape" r:id="rId1"/>
  <rowBreaks count="3" manualBreakCount="3">
    <brk id="21" max="9" man="1"/>
    <brk id="28" max="9" man="1"/>
    <brk id="3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64"/>
  <sheetViews>
    <sheetView workbookViewId="0">
      <selection activeCell="F5" sqref="F5:I5"/>
    </sheetView>
  </sheetViews>
  <sheetFormatPr defaultRowHeight="15"/>
  <cols>
    <col min="1" max="1" width="6.5703125" customWidth="1"/>
    <col min="2" max="2" width="26.28515625" customWidth="1"/>
    <col min="3" max="3" width="11.7109375" customWidth="1"/>
    <col min="4" max="4" width="12" customWidth="1"/>
    <col min="5" max="5" width="25.42578125" customWidth="1"/>
    <col min="6" max="6" width="9.85546875" customWidth="1"/>
    <col min="8" max="8" width="10.42578125" customWidth="1"/>
  </cols>
  <sheetData>
    <row r="1" spans="1:9" ht="6.75" customHeight="1"/>
    <row r="2" spans="1:9" ht="15" customHeight="1">
      <c r="A2" s="70"/>
      <c r="B2" s="70"/>
      <c r="C2" s="70"/>
      <c r="D2" s="70"/>
      <c r="E2" s="71"/>
      <c r="F2" s="121" t="s">
        <v>142</v>
      </c>
      <c r="G2" s="122"/>
      <c r="H2" s="122"/>
      <c r="I2" s="122"/>
    </row>
    <row r="3" spans="1:9" ht="18" customHeight="1">
      <c r="A3" s="70"/>
      <c r="B3" s="70"/>
      <c r="C3" s="70"/>
      <c r="D3" s="70"/>
      <c r="E3" s="121" t="s">
        <v>185</v>
      </c>
      <c r="F3" s="122"/>
      <c r="G3" s="122"/>
      <c r="H3" s="122"/>
      <c r="I3" s="122"/>
    </row>
    <row r="4" spans="1:9" ht="16.5" customHeight="1">
      <c r="A4" s="70"/>
      <c r="B4" s="70"/>
      <c r="C4" s="70"/>
      <c r="D4" s="70"/>
      <c r="E4" s="84"/>
      <c r="F4" s="122" t="s">
        <v>181</v>
      </c>
      <c r="G4" s="122"/>
      <c r="H4" s="122"/>
      <c r="I4" s="122"/>
    </row>
    <row r="5" spans="1:9" ht="17.25" customHeight="1">
      <c r="A5" s="70"/>
      <c r="B5" s="70"/>
      <c r="C5" s="70"/>
      <c r="D5" s="70"/>
      <c r="E5" s="84"/>
      <c r="F5" s="122" t="s">
        <v>194</v>
      </c>
      <c r="G5" s="122"/>
      <c r="H5" s="122"/>
      <c r="I5" s="122"/>
    </row>
    <row r="6" spans="1:9" ht="25.5" customHeight="1">
      <c r="A6" s="70"/>
      <c r="B6" s="70"/>
      <c r="C6" s="72" t="s">
        <v>72</v>
      </c>
      <c r="D6" s="72"/>
      <c r="E6" s="123" t="s">
        <v>182</v>
      </c>
      <c r="F6" s="123"/>
      <c r="G6" s="123"/>
      <c r="H6" s="123"/>
      <c r="I6" s="123"/>
    </row>
    <row r="7" spans="1:9" ht="19.5" customHeight="1">
      <c r="A7" s="70"/>
      <c r="B7" s="70"/>
      <c r="C7" s="72"/>
      <c r="D7" s="72"/>
      <c r="E7" s="123" t="s">
        <v>183</v>
      </c>
      <c r="F7" s="123"/>
      <c r="G7" s="123"/>
      <c r="H7" s="123"/>
      <c r="I7" s="123"/>
    </row>
    <row r="8" spans="1:9" ht="17.25" customHeight="1">
      <c r="A8" s="70"/>
      <c r="B8" s="70"/>
      <c r="C8" s="73"/>
      <c r="D8" s="72"/>
      <c r="E8" s="123" t="s">
        <v>184</v>
      </c>
      <c r="F8" s="123"/>
      <c r="G8" s="123"/>
      <c r="H8" s="123"/>
      <c r="I8" s="123"/>
    </row>
    <row r="9" spans="1:9" ht="15.75">
      <c r="A9" s="125" t="s">
        <v>73</v>
      </c>
      <c r="B9" s="125"/>
      <c r="C9" s="125"/>
      <c r="D9" s="125"/>
      <c r="E9" s="125"/>
      <c r="F9" s="125"/>
      <c r="G9" s="125"/>
      <c r="H9" s="125"/>
      <c r="I9" s="125"/>
    </row>
    <row r="10" spans="1:9" ht="15.75">
      <c r="A10" s="124" t="s">
        <v>128</v>
      </c>
      <c r="B10" s="124"/>
      <c r="C10" s="124"/>
      <c r="D10" s="124"/>
      <c r="E10" s="124"/>
      <c r="F10" s="124"/>
      <c r="G10" s="124"/>
      <c r="H10" s="124"/>
      <c r="I10" s="124"/>
    </row>
    <row r="11" spans="1:9" ht="52.5" customHeight="1">
      <c r="A11" s="126" t="s">
        <v>74</v>
      </c>
      <c r="B11" s="126" t="s">
        <v>75</v>
      </c>
      <c r="C11" s="126" t="s">
        <v>76</v>
      </c>
      <c r="D11" s="126"/>
      <c r="E11" s="126" t="s">
        <v>77</v>
      </c>
      <c r="F11" s="126" t="s">
        <v>78</v>
      </c>
      <c r="G11" s="126" t="s">
        <v>79</v>
      </c>
      <c r="H11" s="126"/>
      <c r="I11" s="126"/>
    </row>
    <row r="12" spans="1:9" ht="25.5">
      <c r="A12" s="126"/>
      <c r="B12" s="126"/>
      <c r="C12" s="52" t="s">
        <v>14</v>
      </c>
      <c r="D12" s="52" t="s">
        <v>80</v>
      </c>
      <c r="E12" s="126"/>
      <c r="F12" s="126"/>
      <c r="G12" s="52">
        <v>2020</v>
      </c>
      <c r="H12" s="52">
        <v>2021</v>
      </c>
      <c r="I12" s="52">
        <v>2022</v>
      </c>
    </row>
    <row r="13" spans="1:9">
      <c r="A13" s="18">
        <v>1</v>
      </c>
      <c r="B13" s="18">
        <v>2</v>
      </c>
      <c r="C13" s="18">
        <v>3</v>
      </c>
      <c r="D13" s="18">
        <v>4</v>
      </c>
      <c r="E13" s="52">
        <v>5</v>
      </c>
      <c r="F13" s="18">
        <v>6</v>
      </c>
      <c r="G13" s="18">
        <v>7</v>
      </c>
      <c r="H13" s="18">
        <v>8</v>
      </c>
      <c r="I13" s="18">
        <v>9</v>
      </c>
    </row>
    <row r="14" spans="1:9" ht="22.5" customHeight="1">
      <c r="A14" s="97" t="s">
        <v>81</v>
      </c>
      <c r="B14" s="97"/>
      <c r="C14" s="97"/>
      <c r="D14" s="97"/>
      <c r="E14" s="97"/>
      <c r="F14" s="97"/>
      <c r="G14" s="97"/>
      <c r="H14" s="97"/>
      <c r="I14" s="97"/>
    </row>
    <row r="15" spans="1:9" ht="25.5">
      <c r="A15" s="127" t="s">
        <v>13</v>
      </c>
      <c r="B15" s="128" t="str">
        <f>'перечень мероприятий'!B16</f>
        <v xml:space="preserve">Содержание системы видеонаблюдения, системы звукового оповещения на территории города             </v>
      </c>
      <c r="C15" s="132">
        <f>'перечень мероприятий'!E16</f>
        <v>7072.5</v>
      </c>
      <c r="D15" s="130">
        <v>0</v>
      </c>
      <c r="E15" s="52" t="s">
        <v>82</v>
      </c>
      <c r="F15" s="52" t="s">
        <v>83</v>
      </c>
      <c r="G15" s="53" t="s">
        <v>84</v>
      </c>
      <c r="H15" s="53" t="s">
        <v>84</v>
      </c>
      <c r="I15" s="52">
        <v>1</v>
      </c>
    </row>
    <row r="16" spans="1:9" ht="25.5">
      <c r="A16" s="127"/>
      <c r="B16" s="128"/>
      <c r="C16" s="132"/>
      <c r="D16" s="130"/>
      <c r="E16" s="52" t="s">
        <v>85</v>
      </c>
      <c r="F16" s="52" t="s">
        <v>86</v>
      </c>
      <c r="G16" s="53" t="s">
        <v>123</v>
      </c>
      <c r="H16" s="53" t="s">
        <v>123</v>
      </c>
      <c r="I16" s="52">
        <v>57</v>
      </c>
    </row>
    <row r="17" spans="1:9" ht="25.5">
      <c r="A17" s="127"/>
      <c r="B17" s="128"/>
      <c r="C17" s="132"/>
      <c r="D17" s="130"/>
      <c r="E17" s="52" t="s">
        <v>87</v>
      </c>
      <c r="F17" s="52" t="s">
        <v>83</v>
      </c>
      <c r="G17" s="53" t="s">
        <v>84</v>
      </c>
      <c r="H17" s="53" t="s">
        <v>84</v>
      </c>
      <c r="I17" s="52">
        <v>1</v>
      </c>
    </row>
    <row r="18" spans="1:9">
      <c r="A18" s="127"/>
      <c r="B18" s="128"/>
      <c r="C18" s="132"/>
      <c r="D18" s="130"/>
      <c r="E18" s="52" t="s">
        <v>162</v>
      </c>
      <c r="F18" s="52" t="s">
        <v>163</v>
      </c>
      <c r="G18" s="53"/>
      <c r="H18" s="53" t="s">
        <v>84</v>
      </c>
      <c r="I18" s="52"/>
    </row>
    <row r="19" spans="1:9" ht="18" customHeight="1">
      <c r="A19" s="127"/>
      <c r="B19" s="128"/>
      <c r="C19" s="132"/>
      <c r="D19" s="130"/>
      <c r="E19" s="52" t="s">
        <v>88</v>
      </c>
      <c r="F19" s="52" t="s">
        <v>86</v>
      </c>
      <c r="G19" s="53" t="s">
        <v>84</v>
      </c>
      <c r="H19" s="53" t="s">
        <v>84</v>
      </c>
      <c r="I19" s="52">
        <v>1</v>
      </c>
    </row>
    <row r="20" spans="1:9">
      <c r="A20" s="127" t="s">
        <v>17</v>
      </c>
      <c r="B20" s="128" t="s">
        <v>18</v>
      </c>
      <c r="C20" s="130">
        <f>'перечень мероприятий'!E17</f>
        <v>58</v>
      </c>
      <c r="D20" s="130">
        <v>0</v>
      </c>
      <c r="E20" s="83" t="s">
        <v>179</v>
      </c>
      <c r="F20" s="52" t="s">
        <v>86</v>
      </c>
      <c r="G20" s="53"/>
      <c r="H20" s="53" t="s">
        <v>164</v>
      </c>
      <c r="I20" s="52">
        <v>1000</v>
      </c>
    </row>
    <row r="21" spans="1:9" ht="36" customHeight="1">
      <c r="A21" s="127"/>
      <c r="B21" s="128"/>
      <c r="C21" s="130"/>
      <c r="D21" s="130"/>
      <c r="E21" s="52" t="s">
        <v>89</v>
      </c>
      <c r="F21" s="52" t="s">
        <v>83</v>
      </c>
      <c r="G21" s="52">
        <v>8</v>
      </c>
      <c r="H21" s="52">
        <v>8</v>
      </c>
      <c r="I21" s="52">
        <v>8</v>
      </c>
    </row>
    <row r="22" spans="1:9" ht="29.25" customHeight="1">
      <c r="A22" s="127" t="s">
        <v>19</v>
      </c>
      <c r="B22" s="128" t="str">
        <f>'[1]перечень мероприятий'!B13</f>
        <v>Проведение учений на социально значимых и потенциально опасных объектах</v>
      </c>
      <c r="C22" s="130">
        <v>10</v>
      </c>
      <c r="D22" s="130">
        <v>0</v>
      </c>
      <c r="E22" s="52" t="s">
        <v>90</v>
      </c>
      <c r="F22" s="52" t="s">
        <v>83</v>
      </c>
      <c r="G22" s="52"/>
      <c r="H22" s="52">
        <v>1</v>
      </c>
      <c r="I22" s="52">
        <v>1</v>
      </c>
    </row>
    <row r="23" spans="1:9" ht="22.5" customHeight="1">
      <c r="A23" s="127"/>
      <c r="B23" s="128"/>
      <c r="C23" s="130"/>
      <c r="D23" s="130"/>
      <c r="E23" s="52" t="s">
        <v>91</v>
      </c>
      <c r="F23" s="52" t="s">
        <v>92</v>
      </c>
      <c r="G23" s="52"/>
      <c r="H23" s="52">
        <v>52</v>
      </c>
      <c r="I23" s="52">
        <v>53</v>
      </c>
    </row>
    <row r="24" spans="1:9" ht="24" customHeight="1">
      <c r="A24" s="127" t="s">
        <v>22</v>
      </c>
      <c r="B24" s="128" t="s">
        <v>23</v>
      </c>
      <c r="C24" s="130">
        <f>'перечень мероприятий'!E21</f>
        <v>1715.2</v>
      </c>
      <c r="D24" s="130">
        <v>0</v>
      </c>
      <c r="E24" s="52" t="s">
        <v>93</v>
      </c>
      <c r="F24" s="52" t="s">
        <v>83</v>
      </c>
      <c r="G24" s="52">
        <v>188</v>
      </c>
      <c r="H24" s="52">
        <v>138</v>
      </c>
      <c r="I24" s="52">
        <v>140</v>
      </c>
    </row>
    <row r="25" spans="1:9" ht="36.75" customHeight="1">
      <c r="A25" s="127"/>
      <c r="B25" s="128"/>
      <c r="C25" s="130"/>
      <c r="D25" s="130"/>
      <c r="E25" s="52" t="s">
        <v>94</v>
      </c>
      <c r="F25" s="52" t="s">
        <v>92</v>
      </c>
      <c r="G25" s="52">
        <v>12</v>
      </c>
      <c r="H25" s="52">
        <v>12</v>
      </c>
      <c r="I25" s="52">
        <v>12</v>
      </c>
    </row>
    <row r="26" spans="1:9" ht="38.25">
      <c r="A26" s="53" t="s">
        <v>25</v>
      </c>
      <c r="B26" s="56" t="str">
        <f>'перечень мероприятий'!B22</f>
        <v xml:space="preserve">Обслуживание системы контроля доступа в здании администрации МО Сертолово </v>
      </c>
      <c r="C26" s="55">
        <f>'перечень мероприятий'!E22</f>
        <v>50</v>
      </c>
      <c r="D26" s="55">
        <v>0</v>
      </c>
      <c r="E26" s="52" t="s">
        <v>132</v>
      </c>
      <c r="F26" s="52" t="s">
        <v>83</v>
      </c>
      <c r="G26" s="52">
        <v>0</v>
      </c>
      <c r="H26" s="52">
        <v>1</v>
      </c>
      <c r="I26" s="52">
        <v>1</v>
      </c>
    </row>
    <row r="27" spans="1:9" ht="39.75" customHeight="1">
      <c r="A27" s="53" t="s">
        <v>27</v>
      </c>
      <c r="B27" s="54" t="str">
        <f>'перечень мероприятий'!B24</f>
        <v>Установка внутренних камер видеонаблюдения в здании администрации</v>
      </c>
      <c r="C27" s="55">
        <f>'перечень мероприятий'!E24</f>
        <v>100</v>
      </c>
      <c r="D27" s="55">
        <v>0</v>
      </c>
      <c r="E27" s="52" t="s">
        <v>124</v>
      </c>
      <c r="F27" s="52" t="s">
        <v>86</v>
      </c>
      <c r="G27" s="52"/>
      <c r="H27" s="52">
        <v>5</v>
      </c>
      <c r="I27" s="52"/>
    </row>
    <row r="28" spans="1:9" ht="47.25" customHeight="1">
      <c r="A28" s="53" t="s">
        <v>28</v>
      </c>
      <c r="B28" s="56" t="str">
        <f>'перечень мероприятий'!B25</f>
        <v>Правовое информирование по вопросам профилактики правонарушений</v>
      </c>
      <c r="C28" s="57">
        <f>'перечень мероприятий'!E25</f>
        <v>0</v>
      </c>
      <c r="D28" s="55">
        <v>0</v>
      </c>
      <c r="E28" s="52" t="s">
        <v>89</v>
      </c>
      <c r="F28" s="52" t="s">
        <v>95</v>
      </c>
      <c r="G28" s="52">
        <v>5</v>
      </c>
      <c r="H28" s="52">
        <v>5</v>
      </c>
      <c r="I28" s="52">
        <v>5</v>
      </c>
    </row>
    <row r="29" spans="1:9" ht="57" customHeight="1">
      <c r="A29" s="53" t="s">
        <v>32</v>
      </c>
      <c r="B29" s="30" t="str">
        <f>'перечень мероприятий'!B26</f>
        <v>Обучение по вопросам ГО населения и сотрудников администрации МО Сертолово</v>
      </c>
      <c r="C29" s="57">
        <f>'перечень мероприятий'!E26</f>
        <v>0</v>
      </c>
      <c r="D29" s="55">
        <v>0</v>
      </c>
      <c r="E29" s="52" t="s">
        <v>91</v>
      </c>
      <c r="F29" s="52" t="s">
        <v>112</v>
      </c>
      <c r="G29" s="52">
        <v>30</v>
      </c>
      <c r="H29" s="52">
        <v>35</v>
      </c>
      <c r="I29" s="52">
        <v>40</v>
      </c>
    </row>
    <row r="30" spans="1:9" ht="57" customHeight="1">
      <c r="A30" s="53" t="s">
        <v>165</v>
      </c>
      <c r="B30" s="30" t="s">
        <v>166</v>
      </c>
      <c r="C30" s="82">
        <f>'перечень мероприятий'!E27</f>
        <v>595.20000000000005</v>
      </c>
      <c r="D30" s="55">
        <v>0</v>
      </c>
      <c r="E30" s="52" t="s">
        <v>124</v>
      </c>
      <c r="F30" s="52" t="s">
        <v>163</v>
      </c>
      <c r="G30" s="52"/>
      <c r="H30" s="52">
        <v>8</v>
      </c>
      <c r="I30" s="52"/>
    </row>
    <row r="31" spans="1:9">
      <c r="A31" s="131" t="s">
        <v>98</v>
      </c>
      <c r="B31" s="131"/>
      <c r="C31" s="20">
        <f>(C15+C20+C22+C24+C26+C27+C28+C29+C30)</f>
        <v>9600.9000000000015</v>
      </c>
      <c r="D31" s="20">
        <v>0</v>
      </c>
      <c r="E31" s="52"/>
      <c r="F31" s="52"/>
      <c r="G31" s="52"/>
      <c r="H31" s="52"/>
      <c r="I31" s="52"/>
    </row>
    <row r="32" spans="1:9" ht="32.25" customHeight="1">
      <c r="A32" s="129" t="s">
        <v>99</v>
      </c>
      <c r="B32" s="129"/>
      <c r="C32" s="129"/>
      <c r="D32" s="129"/>
      <c r="E32" s="129"/>
      <c r="F32" s="129"/>
      <c r="G32" s="129"/>
      <c r="H32" s="129"/>
      <c r="I32" s="129"/>
    </row>
    <row r="33" spans="1:9">
      <c r="A33" s="127" t="s">
        <v>37</v>
      </c>
      <c r="B33" s="128" t="s">
        <v>100</v>
      </c>
      <c r="C33" s="130">
        <f>'перечень мероприятий'!E30</f>
        <v>0</v>
      </c>
      <c r="D33" s="134">
        <v>0</v>
      </c>
      <c r="E33" s="52" t="s">
        <v>90</v>
      </c>
      <c r="F33" s="52" t="s">
        <v>83</v>
      </c>
      <c r="G33" s="52"/>
      <c r="H33" s="52">
        <v>1</v>
      </c>
      <c r="I33" s="52">
        <v>1</v>
      </c>
    </row>
    <row r="34" spans="1:9" ht="27" customHeight="1">
      <c r="A34" s="127"/>
      <c r="B34" s="128"/>
      <c r="C34" s="130"/>
      <c r="D34" s="134"/>
      <c r="E34" s="52" t="s">
        <v>91</v>
      </c>
      <c r="F34" s="52" t="s">
        <v>92</v>
      </c>
      <c r="G34" s="52"/>
      <c r="H34" s="52">
        <v>52</v>
      </c>
      <c r="I34" s="52">
        <v>53</v>
      </c>
    </row>
    <row r="35" spans="1:9">
      <c r="A35" s="127" t="s">
        <v>40</v>
      </c>
      <c r="B35" s="128" t="s">
        <v>41</v>
      </c>
      <c r="C35" s="130">
        <f>'перечень мероприятий'!E31</f>
        <v>34</v>
      </c>
      <c r="D35" s="134">
        <v>0</v>
      </c>
      <c r="E35" s="52" t="s">
        <v>89</v>
      </c>
      <c r="F35" s="52" t="s">
        <v>83</v>
      </c>
      <c r="G35" s="52">
        <v>10</v>
      </c>
      <c r="H35" s="52">
        <v>17</v>
      </c>
      <c r="I35" s="52">
        <v>19</v>
      </c>
    </row>
    <row r="36" spans="1:9" ht="51.75" customHeight="1">
      <c r="A36" s="127"/>
      <c r="B36" s="128"/>
      <c r="C36" s="130"/>
      <c r="D36" s="134"/>
      <c r="E36" s="52" t="s">
        <v>101</v>
      </c>
      <c r="F36" s="52" t="s">
        <v>86</v>
      </c>
      <c r="G36" s="52">
        <v>15</v>
      </c>
      <c r="H36" s="52">
        <v>15</v>
      </c>
      <c r="I36" s="52">
        <v>15</v>
      </c>
    </row>
    <row r="37" spans="1:9" ht="25.5">
      <c r="A37" s="127" t="s">
        <v>43</v>
      </c>
      <c r="B37" s="133" t="str">
        <f>'[1]перечень мероприятий'!B27</f>
        <v>Проведение испытаний пожарных кранов в здании администрации МО Сертолово</v>
      </c>
      <c r="C37" s="130">
        <f>'перечень мероприятий'!E32</f>
        <v>30</v>
      </c>
      <c r="D37" s="134">
        <v>0</v>
      </c>
      <c r="E37" s="52" t="s">
        <v>102</v>
      </c>
      <c r="F37" s="52" t="s">
        <v>83</v>
      </c>
      <c r="G37" s="52">
        <v>1</v>
      </c>
      <c r="H37" s="52">
        <v>1</v>
      </c>
      <c r="I37" s="52">
        <v>1</v>
      </c>
    </row>
    <row r="38" spans="1:9">
      <c r="A38" s="127"/>
      <c r="B38" s="133"/>
      <c r="C38" s="130"/>
      <c r="D38" s="134"/>
      <c r="E38" s="52" t="s">
        <v>103</v>
      </c>
      <c r="F38" s="52" t="s">
        <v>86</v>
      </c>
      <c r="G38" s="52">
        <v>3</v>
      </c>
      <c r="H38" s="52">
        <v>3</v>
      </c>
      <c r="I38" s="52">
        <v>3</v>
      </c>
    </row>
    <row r="39" spans="1:9" ht="38.25">
      <c r="A39" s="53" t="s">
        <v>46</v>
      </c>
      <c r="B39" s="56" t="s">
        <v>47</v>
      </c>
      <c r="C39" s="8">
        <f>'перечень мероприятий'!E33</f>
        <v>130</v>
      </c>
      <c r="D39" s="55">
        <v>0</v>
      </c>
      <c r="E39" s="52" t="s">
        <v>104</v>
      </c>
      <c r="F39" s="52" t="s">
        <v>83</v>
      </c>
      <c r="G39" s="52">
        <v>1</v>
      </c>
      <c r="H39" s="52">
        <v>1</v>
      </c>
      <c r="I39" s="52">
        <v>1</v>
      </c>
    </row>
    <row r="40" spans="1:9" ht="178.5">
      <c r="A40" s="53" t="s">
        <v>48</v>
      </c>
      <c r="B40" s="60" t="s">
        <v>105</v>
      </c>
      <c r="C40" s="8">
        <f>'перечень мероприятий'!E34</f>
        <v>66</v>
      </c>
      <c r="D40" s="55">
        <v>0</v>
      </c>
      <c r="E40" s="52" t="s">
        <v>106</v>
      </c>
      <c r="F40" s="52" t="s">
        <v>83</v>
      </c>
      <c r="G40" s="52">
        <v>1</v>
      </c>
      <c r="H40" s="52">
        <v>1</v>
      </c>
      <c r="I40" s="52">
        <v>1</v>
      </c>
    </row>
    <row r="41" spans="1:9" ht="25.5">
      <c r="A41" s="127" t="s">
        <v>51</v>
      </c>
      <c r="B41" s="137" t="s">
        <v>107</v>
      </c>
      <c r="C41" s="134">
        <f>'перечень мероприятий'!E35</f>
        <v>0</v>
      </c>
      <c r="D41" s="130">
        <v>0</v>
      </c>
      <c r="E41" s="52" t="s">
        <v>108</v>
      </c>
      <c r="F41" s="52" t="s">
        <v>92</v>
      </c>
      <c r="G41" s="52">
        <v>10</v>
      </c>
      <c r="H41" s="52">
        <v>10</v>
      </c>
      <c r="I41" s="52">
        <v>10</v>
      </c>
    </row>
    <row r="42" spans="1:9" ht="25.5">
      <c r="A42" s="127"/>
      <c r="B42" s="137"/>
      <c r="C42" s="134"/>
      <c r="D42" s="130"/>
      <c r="E42" s="52" t="s">
        <v>109</v>
      </c>
      <c r="F42" s="52" t="s">
        <v>92</v>
      </c>
      <c r="G42" s="52">
        <v>10</v>
      </c>
      <c r="H42" s="52">
        <v>10</v>
      </c>
      <c r="I42" s="52">
        <v>10</v>
      </c>
    </row>
    <row r="43" spans="1:9" ht="13.5" customHeight="1">
      <c r="A43" s="127"/>
      <c r="B43" s="137"/>
      <c r="C43" s="134"/>
      <c r="D43" s="130"/>
      <c r="E43" s="52" t="s">
        <v>97</v>
      </c>
      <c r="F43" s="52" t="s">
        <v>83</v>
      </c>
      <c r="G43" s="52">
        <v>1</v>
      </c>
      <c r="H43" s="52">
        <v>1</v>
      </c>
      <c r="I43" s="52">
        <v>1</v>
      </c>
    </row>
    <row r="44" spans="1:9" ht="25.5">
      <c r="A44" s="127" t="s">
        <v>54</v>
      </c>
      <c r="B44" s="137" t="s">
        <v>55</v>
      </c>
      <c r="C44" s="134">
        <f>'перечень мероприятий'!E36</f>
        <v>0</v>
      </c>
      <c r="D44" s="130">
        <v>0</v>
      </c>
      <c r="E44" s="52" t="s">
        <v>96</v>
      </c>
      <c r="F44" s="52" t="s">
        <v>92</v>
      </c>
      <c r="G44" s="52">
        <v>30</v>
      </c>
      <c r="H44" s="52">
        <v>30</v>
      </c>
      <c r="I44" s="52">
        <v>30</v>
      </c>
    </row>
    <row r="45" spans="1:9" ht="36.75" customHeight="1">
      <c r="A45" s="127"/>
      <c r="B45" s="137"/>
      <c r="C45" s="134"/>
      <c r="D45" s="130"/>
      <c r="E45" s="52" t="s">
        <v>110</v>
      </c>
      <c r="F45" s="52" t="s">
        <v>92</v>
      </c>
      <c r="G45" s="52">
        <v>30</v>
      </c>
      <c r="H45" s="52">
        <v>30</v>
      </c>
      <c r="I45" s="52">
        <v>30</v>
      </c>
    </row>
    <row r="46" spans="1:9">
      <c r="A46" s="127"/>
      <c r="B46" s="137"/>
      <c r="C46" s="134"/>
      <c r="D46" s="130"/>
      <c r="E46" s="52" t="s">
        <v>97</v>
      </c>
      <c r="F46" s="52" t="s">
        <v>83</v>
      </c>
      <c r="G46" s="52">
        <v>1</v>
      </c>
      <c r="H46" s="52">
        <v>1</v>
      </c>
      <c r="I46" s="52">
        <v>1</v>
      </c>
    </row>
    <row r="47" spans="1:9" ht="25.5">
      <c r="A47" s="53" t="s">
        <v>57</v>
      </c>
      <c r="B47" s="60" t="s">
        <v>58</v>
      </c>
      <c r="C47" s="57">
        <f>'перечень мероприятий'!E37</f>
        <v>2.2999999999999998</v>
      </c>
      <c r="D47" s="55">
        <v>0</v>
      </c>
      <c r="E47" s="52" t="s">
        <v>111</v>
      </c>
      <c r="F47" s="52" t="s">
        <v>112</v>
      </c>
      <c r="G47" s="52"/>
      <c r="H47" s="52">
        <v>1</v>
      </c>
      <c r="I47" s="52">
        <v>3</v>
      </c>
    </row>
    <row r="48" spans="1:9" ht="51">
      <c r="A48" s="53" t="s">
        <v>60</v>
      </c>
      <c r="B48" s="60" t="s">
        <v>61</v>
      </c>
      <c r="C48" s="57">
        <v>0</v>
      </c>
      <c r="D48" s="55">
        <v>0</v>
      </c>
      <c r="E48" s="52" t="s">
        <v>90</v>
      </c>
      <c r="F48" s="52" t="s">
        <v>83</v>
      </c>
      <c r="G48" s="52"/>
      <c r="H48" s="52">
        <v>1</v>
      </c>
      <c r="I48" s="52">
        <v>1</v>
      </c>
    </row>
    <row r="49" spans="1:9" ht="57.75" customHeight="1">
      <c r="A49" s="53" t="s">
        <v>63</v>
      </c>
      <c r="B49" s="60" t="str">
        <f>'перечень мероприятий'!B39</f>
        <v xml:space="preserve">Поставка и техническое обслуживание переносных средств пожаротушения (огнетушителей ОП 4) </v>
      </c>
      <c r="C49" s="57">
        <f>'перечень мероприятий'!E39</f>
        <v>14.4</v>
      </c>
      <c r="D49" s="55">
        <v>0</v>
      </c>
      <c r="E49" s="52" t="s">
        <v>138</v>
      </c>
      <c r="F49" s="52" t="s">
        <v>86</v>
      </c>
      <c r="G49" s="52">
        <v>10</v>
      </c>
      <c r="H49" s="52"/>
      <c r="I49" s="52"/>
    </row>
    <row r="50" spans="1:9">
      <c r="A50" s="127" t="s">
        <v>113</v>
      </c>
      <c r="B50" s="127"/>
      <c r="C50" s="59">
        <f>SUM(C33:C49)</f>
        <v>276.7</v>
      </c>
      <c r="D50" s="55">
        <v>0</v>
      </c>
      <c r="E50" s="52"/>
      <c r="F50" s="52"/>
      <c r="G50" s="52"/>
      <c r="H50" s="52"/>
      <c r="I50" s="52"/>
    </row>
    <row r="51" spans="1:9">
      <c r="A51" s="143" t="s">
        <v>125</v>
      </c>
      <c r="B51" s="144"/>
      <c r="C51" s="144"/>
      <c r="D51" s="144"/>
      <c r="E51" s="144"/>
      <c r="F51" s="144"/>
      <c r="G51" s="144"/>
      <c r="H51" s="144"/>
      <c r="I51" s="144"/>
    </row>
    <row r="52" spans="1:9" ht="78" customHeight="1">
      <c r="A52" s="61" t="s">
        <v>66</v>
      </c>
      <c r="B52" s="58" t="s">
        <v>118</v>
      </c>
      <c r="C52" s="59">
        <v>0</v>
      </c>
      <c r="D52" s="59">
        <v>0</v>
      </c>
      <c r="E52" s="52" t="s">
        <v>139</v>
      </c>
      <c r="F52" s="52" t="s">
        <v>83</v>
      </c>
      <c r="G52" s="53" t="s">
        <v>129</v>
      </c>
      <c r="H52" s="53" t="s">
        <v>129</v>
      </c>
      <c r="I52" s="52">
        <v>4</v>
      </c>
    </row>
    <row r="53" spans="1:9" ht="33.75" customHeight="1">
      <c r="A53" s="138" t="s">
        <v>67</v>
      </c>
      <c r="B53" s="135" t="s">
        <v>119</v>
      </c>
      <c r="C53" s="136">
        <v>0</v>
      </c>
      <c r="D53" s="136">
        <v>0</v>
      </c>
      <c r="E53" s="52" t="s">
        <v>130</v>
      </c>
      <c r="F53" s="52" t="s">
        <v>83</v>
      </c>
      <c r="G53" s="52"/>
      <c r="H53" s="52">
        <v>4</v>
      </c>
      <c r="I53" s="52">
        <v>4</v>
      </c>
    </row>
    <row r="54" spans="1:9" ht="48.75" customHeight="1">
      <c r="A54" s="138"/>
      <c r="B54" s="135"/>
      <c r="C54" s="136"/>
      <c r="D54" s="136"/>
      <c r="E54" s="52" t="s">
        <v>131</v>
      </c>
      <c r="F54" s="52" t="s">
        <v>92</v>
      </c>
      <c r="G54" s="52"/>
      <c r="H54" s="52">
        <v>80</v>
      </c>
      <c r="I54" s="52">
        <v>80</v>
      </c>
    </row>
    <row r="55" spans="1:9" ht="36.75" customHeight="1">
      <c r="A55" s="138" t="s">
        <v>68</v>
      </c>
      <c r="B55" s="139" t="s">
        <v>120</v>
      </c>
      <c r="C55" s="136">
        <v>0</v>
      </c>
      <c r="D55" s="136">
        <v>0</v>
      </c>
      <c r="E55" s="52" t="s">
        <v>130</v>
      </c>
      <c r="F55" s="52" t="s">
        <v>83</v>
      </c>
      <c r="G55" s="52"/>
      <c r="H55" s="52">
        <v>2</v>
      </c>
      <c r="I55" s="52">
        <v>2</v>
      </c>
    </row>
    <row r="56" spans="1:9" ht="57.75" customHeight="1">
      <c r="A56" s="138"/>
      <c r="B56" s="139"/>
      <c r="C56" s="136"/>
      <c r="D56" s="136"/>
      <c r="E56" s="52" t="s">
        <v>91</v>
      </c>
      <c r="F56" s="52" t="s">
        <v>92</v>
      </c>
      <c r="G56" s="52"/>
      <c r="H56" s="52">
        <v>60</v>
      </c>
      <c r="I56" s="52">
        <v>60</v>
      </c>
    </row>
    <row r="57" spans="1:9" ht="34.5" customHeight="1">
      <c r="A57" s="141" t="s">
        <v>117</v>
      </c>
      <c r="B57" s="135" t="s">
        <v>121</v>
      </c>
      <c r="C57" s="136">
        <v>0</v>
      </c>
      <c r="D57" s="136">
        <v>0</v>
      </c>
      <c r="E57" s="52" t="s">
        <v>140</v>
      </c>
      <c r="F57" s="52" t="s">
        <v>83</v>
      </c>
      <c r="G57" s="52"/>
      <c r="H57" s="52">
        <v>4</v>
      </c>
      <c r="I57" s="52">
        <v>4</v>
      </c>
    </row>
    <row r="58" spans="1:9" ht="25.5" customHeight="1">
      <c r="A58" s="141"/>
      <c r="B58" s="135"/>
      <c r="C58" s="136"/>
      <c r="D58" s="136"/>
      <c r="E58" s="52" t="s">
        <v>91</v>
      </c>
      <c r="F58" s="52" t="s">
        <v>92</v>
      </c>
      <c r="G58" s="52"/>
      <c r="H58" s="52">
        <v>55</v>
      </c>
      <c r="I58" s="52">
        <v>60</v>
      </c>
    </row>
    <row r="59" spans="1:9">
      <c r="A59" s="127" t="s">
        <v>126</v>
      </c>
      <c r="B59" s="127"/>
      <c r="C59" s="59">
        <f>SUM(C52:C57)</f>
        <v>0</v>
      </c>
      <c r="D59" s="55">
        <v>0</v>
      </c>
      <c r="E59" s="52"/>
      <c r="F59" s="52"/>
      <c r="G59" s="52"/>
      <c r="H59" s="52"/>
      <c r="I59" s="52"/>
    </row>
    <row r="60" spans="1:9" ht="15" customHeight="1">
      <c r="A60" s="142" t="s">
        <v>114</v>
      </c>
      <c r="B60" s="142"/>
      <c r="C60" s="20">
        <f>C50+C31</f>
        <v>9877.6000000000022</v>
      </c>
      <c r="D60" s="20">
        <v>0</v>
      </c>
      <c r="E60" s="63"/>
      <c r="F60" s="21"/>
      <c r="G60" s="21"/>
      <c r="H60" s="21"/>
      <c r="I60" s="21"/>
    </row>
    <row r="61" spans="1:9" ht="15" customHeight="1">
      <c r="A61" s="31"/>
      <c r="B61" s="31"/>
      <c r="C61" s="32"/>
      <c r="D61" s="32"/>
      <c r="E61" s="31"/>
      <c r="F61" s="33"/>
      <c r="G61" s="33"/>
      <c r="H61" s="33"/>
      <c r="I61" s="33"/>
    </row>
    <row r="62" spans="1:9" ht="15.75">
      <c r="A62" s="22" t="s">
        <v>115</v>
      </c>
      <c r="B62" s="70"/>
      <c r="C62" s="70"/>
      <c r="D62" s="70"/>
      <c r="E62" s="70"/>
      <c r="F62" s="70"/>
      <c r="G62" s="70"/>
      <c r="H62" s="70"/>
      <c r="I62" s="23"/>
    </row>
    <row r="63" spans="1:9">
      <c r="A63" s="140" t="s">
        <v>192</v>
      </c>
      <c r="B63" s="140"/>
      <c r="C63" s="140"/>
      <c r="D63" s="140"/>
      <c r="E63" s="140"/>
      <c r="F63" s="140"/>
      <c r="G63" s="140"/>
      <c r="H63" s="140"/>
      <c r="I63" s="140"/>
    </row>
    <row r="64" spans="1:9">
      <c r="A64" s="140"/>
      <c r="B64" s="140"/>
      <c r="C64" s="140"/>
      <c r="D64" s="140"/>
      <c r="E64" s="140"/>
      <c r="F64" s="140"/>
      <c r="G64" s="140"/>
      <c r="H64" s="140"/>
      <c r="I64" s="140"/>
    </row>
  </sheetData>
  <mergeCells count="71">
    <mergeCell ref="A63:I64"/>
    <mergeCell ref="A20:A21"/>
    <mergeCell ref="B20:B21"/>
    <mergeCell ref="C20:C21"/>
    <mergeCell ref="D20:D21"/>
    <mergeCell ref="C55:C56"/>
    <mergeCell ref="D55:D56"/>
    <mergeCell ref="B57:B58"/>
    <mergeCell ref="A53:A54"/>
    <mergeCell ref="A57:A58"/>
    <mergeCell ref="B44:B46"/>
    <mergeCell ref="C44:C46"/>
    <mergeCell ref="D44:D46"/>
    <mergeCell ref="A50:B50"/>
    <mergeCell ref="A60:B60"/>
    <mergeCell ref="A51:I51"/>
    <mergeCell ref="A59:B59"/>
    <mergeCell ref="A55:A56"/>
    <mergeCell ref="B55:B56"/>
    <mergeCell ref="C57:C58"/>
    <mergeCell ref="D57:D58"/>
    <mergeCell ref="B53:B54"/>
    <mergeCell ref="C53:C54"/>
    <mergeCell ref="D53:D54"/>
    <mergeCell ref="A41:A43"/>
    <mergeCell ref="B41:B43"/>
    <mergeCell ref="C41:C43"/>
    <mergeCell ref="D41:D43"/>
    <mergeCell ref="A44:A46"/>
    <mergeCell ref="A37:A38"/>
    <mergeCell ref="B37:B38"/>
    <mergeCell ref="C37:C38"/>
    <mergeCell ref="D37:D38"/>
    <mergeCell ref="D33:D34"/>
    <mergeCell ref="C35:C36"/>
    <mergeCell ref="D35:D36"/>
    <mergeCell ref="A35:A36"/>
    <mergeCell ref="B35:B36"/>
    <mergeCell ref="A33:A34"/>
    <mergeCell ref="B33:B34"/>
    <mergeCell ref="C33:C34"/>
    <mergeCell ref="A14:I14"/>
    <mergeCell ref="A22:A23"/>
    <mergeCell ref="B22:B23"/>
    <mergeCell ref="A32:I32"/>
    <mergeCell ref="A24:A25"/>
    <mergeCell ref="B24:B25"/>
    <mergeCell ref="C24:C25"/>
    <mergeCell ref="D24:D25"/>
    <mergeCell ref="A31:B31"/>
    <mergeCell ref="D22:D23"/>
    <mergeCell ref="A15:A19"/>
    <mergeCell ref="B15:B19"/>
    <mergeCell ref="C15:C19"/>
    <mergeCell ref="D15:D19"/>
    <mergeCell ref="C22:C23"/>
    <mergeCell ref="E7:I7"/>
    <mergeCell ref="E8:I8"/>
    <mergeCell ref="A10:I10"/>
    <mergeCell ref="A9:I9"/>
    <mergeCell ref="G11:I11"/>
    <mergeCell ref="C11:D11"/>
    <mergeCell ref="A11:A12"/>
    <mergeCell ref="E11:E12"/>
    <mergeCell ref="F11:F12"/>
    <mergeCell ref="B11:B12"/>
    <mergeCell ref="E3:I3"/>
    <mergeCell ref="F4:I4"/>
    <mergeCell ref="F5:I5"/>
    <mergeCell ref="F2:I2"/>
    <mergeCell ref="E6:I6"/>
  </mergeCells>
  <phoneticPr fontId="12" type="noConversion"/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workbookViewId="0">
      <selection activeCell="F4" sqref="F4:J4"/>
    </sheetView>
  </sheetViews>
  <sheetFormatPr defaultRowHeight="15"/>
  <cols>
    <col min="1" max="1" width="56.140625" customWidth="1"/>
    <col min="2" max="2" width="8.28515625" customWidth="1"/>
    <col min="3" max="3" width="13" customWidth="1"/>
    <col min="4" max="4" width="8.5703125" customWidth="1"/>
    <col min="5" max="5" width="13" customWidth="1"/>
    <col min="6" max="6" width="10.140625" customWidth="1"/>
    <col min="7" max="7" width="9.28515625" customWidth="1"/>
    <col min="8" max="8" width="6.7109375" customWidth="1"/>
    <col min="9" max="9" width="7.42578125" customWidth="1"/>
    <col min="10" max="10" width="7.140625" customWidth="1"/>
  </cols>
  <sheetData>
    <row r="1" spans="1:10">
      <c r="A1" s="88"/>
      <c r="B1" s="88"/>
      <c r="C1" s="88"/>
      <c r="D1" s="88"/>
      <c r="E1" s="152" t="s">
        <v>187</v>
      </c>
      <c r="F1" s="152"/>
      <c r="G1" s="152"/>
      <c r="H1" s="122"/>
      <c r="I1" s="122"/>
      <c r="J1" s="122"/>
    </row>
    <row r="2" spans="1:10" ht="17.25" customHeight="1">
      <c r="A2" s="88"/>
      <c r="B2" s="88"/>
      <c r="C2" s="88"/>
      <c r="D2" s="88"/>
      <c r="E2" s="152" t="s">
        <v>186</v>
      </c>
      <c r="F2" s="152"/>
      <c r="G2" s="152"/>
      <c r="H2" s="152"/>
      <c r="I2" s="152"/>
      <c r="J2" s="152"/>
    </row>
    <row r="3" spans="1:10" ht="17.25" customHeight="1">
      <c r="A3" s="88"/>
      <c r="B3" s="88"/>
      <c r="C3" s="88"/>
      <c r="D3" s="88"/>
      <c r="E3" s="86"/>
      <c r="F3" s="152" t="s">
        <v>188</v>
      </c>
      <c r="G3" s="155"/>
      <c r="H3" s="155"/>
      <c r="I3" s="155"/>
      <c r="J3" s="155"/>
    </row>
    <row r="4" spans="1:10" ht="17.25" customHeight="1">
      <c r="A4" s="88"/>
      <c r="B4" s="88"/>
      <c r="C4" s="88"/>
      <c r="D4" s="88"/>
      <c r="E4" s="86"/>
      <c r="F4" s="152" t="s">
        <v>195</v>
      </c>
      <c r="G4" s="155"/>
      <c r="H4" s="155"/>
      <c r="I4" s="155"/>
      <c r="J4" s="155"/>
    </row>
    <row r="5" spans="1:10" ht="24" customHeight="1">
      <c r="A5" s="88"/>
      <c r="B5" s="88"/>
      <c r="C5" s="88"/>
      <c r="D5" s="88"/>
      <c r="E5" s="153" t="s">
        <v>189</v>
      </c>
      <c r="F5" s="154"/>
      <c r="G5" s="154"/>
      <c r="H5" s="154"/>
      <c r="I5" s="154"/>
      <c r="J5" s="154"/>
    </row>
    <row r="6" spans="1:10" ht="14.25" customHeight="1">
      <c r="A6" s="88"/>
      <c r="B6" s="88"/>
      <c r="C6" s="88"/>
      <c r="D6" s="88"/>
      <c r="E6" s="153" t="s">
        <v>190</v>
      </c>
      <c r="F6" s="153"/>
      <c r="G6" s="153"/>
      <c r="H6" s="153"/>
      <c r="I6" s="153"/>
      <c r="J6" s="153"/>
    </row>
    <row r="7" spans="1:10" ht="10.5" customHeight="1">
      <c r="A7" s="88"/>
      <c r="B7" s="88"/>
      <c r="C7" s="88"/>
      <c r="D7" s="88"/>
      <c r="E7" s="153"/>
      <c r="F7" s="153"/>
      <c r="G7" s="153"/>
      <c r="H7" s="153"/>
      <c r="I7" s="153"/>
      <c r="J7" s="153"/>
    </row>
    <row r="8" spans="1:10" ht="14.25" customHeight="1">
      <c r="A8" s="88"/>
      <c r="B8" s="88"/>
      <c r="C8" s="88"/>
      <c r="D8" s="88"/>
      <c r="E8" s="153" t="s">
        <v>191</v>
      </c>
      <c r="F8" s="153"/>
      <c r="G8" s="153"/>
      <c r="H8" s="153"/>
      <c r="I8" s="153"/>
      <c r="J8" s="153"/>
    </row>
    <row r="9" spans="1:10">
      <c r="A9" s="151" t="s">
        <v>144</v>
      </c>
      <c r="B9" s="151"/>
      <c r="C9" s="151"/>
      <c r="D9" s="151"/>
      <c r="E9" s="151"/>
      <c r="F9" s="151"/>
      <c r="G9" s="151"/>
      <c r="H9" s="151"/>
      <c r="I9" s="151"/>
      <c r="J9" s="151"/>
    </row>
    <row r="10" spans="1:10" ht="15.75">
      <c r="A10" s="146" t="s">
        <v>145</v>
      </c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 ht="15.75">
      <c r="A11" s="147" t="s">
        <v>146</v>
      </c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0" ht="8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126" t="s">
        <v>147</v>
      </c>
      <c r="B13" s="141" t="s">
        <v>148</v>
      </c>
      <c r="C13" s="126" t="s">
        <v>149</v>
      </c>
      <c r="D13" s="126" t="s">
        <v>150</v>
      </c>
      <c r="E13" s="126" t="s">
        <v>151</v>
      </c>
      <c r="F13" s="126"/>
      <c r="G13" s="126" t="s">
        <v>152</v>
      </c>
      <c r="H13" s="126"/>
      <c r="I13" s="126"/>
      <c r="J13" s="126"/>
    </row>
    <row r="14" spans="1:10" ht="24" customHeight="1">
      <c r="A14" s="126"/>
      <c r="B14" s="141"/>
      <c r="C14" s="126"/>
      <c r="D14" s="126"/>
      <c r="E14" s="126" t="s">
        <v>153</v>
      </c>
      <c r="F14" s="126" t="s">
        <v>154</v>
      </c>
      <c r="G14" s="126" t="s">
        <v>155</v>
      </c>
      <c r="H14" s="126" t="s">
        <v>156</v>
      </c>
      <c r="I14" s="126"/>
      <c r="J14" s="126"/>
    </row>
    <row r="15" spans="1:10" ht="53.25" customHeight="1">
      <c r="A15" s="126"/>
      <c r="B15" s="141"/>
      <c r="C15" s="126"/>
      <c r="D15" s="126"/>
      <c r="E15" s="126"/>
      <c r="F15" s="126"/>
      <c r="G15" s="126"/>
      <c r="H15" s="19" t="s">
        <v>10</v>
      </c>
      <c r="I15" s="19" t="s">
        <v>11</v>
      </c>
      <c r="J15" s="19" t="s">
        <v>12</v>
      </c>
    </row>
    <row r="16" spans="1:10" ht="11.25" customHeight="1">
      <c r="A16" s="36">
        <v>1</v>
      </c>
      <c r="B16" s="36">
        <v>2</v>
      </c>
      <c r="C16" s="36">
        <v>3</v>
      </c>
      <c r="D16" s="36">
        <v>4</v>
      </c>
      <c r="E16" s="36">
        <v>5</v>
      </c>
      <c r="F16" s="36">
        <v>6</v>
      </c>
      <c r="G16" s="36">
        <v>7</v>
      </c>
      <c r="H16" s="36">
        <v>8</v>
      </c>
      <c r="I16" s="36">
        <v>9</v>
      </c>
      <c r="J16" s="36">
        <v>10</v>
      </c>
    </row>
    <row r="17" spans="1:10" ht="27.75" customHeight="1">
      <c r="A17" s="148" t="s">
        <v>122</v>
      </c>
      <c r="B17" s="149"/>
      <c r="C17" s="149"/>
      <c r="D17" s="149"/>
      <c r="E17" s="149"/>
      <c r="F17" s="149"/>
      <c r="G17" s="149"/>
      <c r="H17" s="149"/>
      <c r="I17" s="149"/>
      <c r="J17" s="150"/>
    </row>
    <row r="18" spans="1:10" ht="27.75" customHeight="1">
      <c r="A18" s="66" t="str">
        <f>'перечень мероприятий'!B16</f>
        <v xml:space="preserve">Содержание системы видеонаблюдения, системы звукового оповещения на территории города             </v>
      </c>
      <c r="B18" s="64"/>
      <c r="C18" s="64"/>
      <c r="D18" s="64"/>
      <c r="E18" s="64"/>
      <c r="F18" s="64"/>
      <c r="G18" s="64"/>
      <c r="H18" s="64"/>
      <c r="I18" s="64"/>
      <c r="J18" s="65"/>
    </row>
    <row r="19" spans="1:10" ht="50.25" customHeight="1">
      <c r="A19" s="67" t="s">
        <v>157</v>
      </c>
      <c r="B19" s="68">
        <v>2021</v>
      </c>
      <c r="C19" s="68"/>
      <c r="D19" s="68" t="s">
        <v>158</v>
      </c>
      <c r="E19" s="69"/>
      <c r="F19" s="69"/>
      <c r="G19" s="69">
        <v>100</v>
      </c>
      <c r="H19" s="69"/>
      <c r="I19" s="69">
        <v>100</v>
      </c>
      <c r="J19" s="69"/>
    </row>
    <row r="20" spans="1:10" ht="96" customHeight="1">
      <c r="A20" s="67" t="s">
        <v>174</v>
      </c>
      <c r="B20" s="68">
        <v>2021</v>
      </c>
      <c r="C20" s="68"/>
      <c r="D20" s="68" t="s">
        <v>158</v>
      </c>
      <c r="E20" s="69"/>
      <c r="F20" s="69"/>
      <c r="G20" s="69">
        <v>595.24</v>
      </c>
      <c r="H20" s="69"/>
      <c r="I20" s="69">
        <v>595.24</v>
      </c>
      <c r="J20" s="69"/>
    </row>
    <row r="21" spans="1:10" ht="24.75" customHeight="1">
      <c r="A21" s="21" t="s">
        <v>35</v>
      </c>
      <c r="B21" s="68"/>
      <c r="C21" s="68"/>
      <c r="D21" s="68"/>
      <c r="E21" s="69"/>
      <c r="F21" s="69"/>
      <c r="G21" s="69">
        <f>G19+G20</f>
        <v>695.24</v>
      </c>
      <c r="H21" s="69">
        <f>H19+H20</f>
        <v>0</v>
      </c>
      <c r="I21" s="69">
        <f>I19+I20</f>
        <v>695.24</v>
      </c>
      <c r="J21" s="69">
        <f>J19+J20</f>
        <v>0</v>
      </c>
    </row>
    <row r="22" spans="1:10">
      <c r="A22" s="37" t="s">
        <v>159</v>
      </c>
      <c r="B22" s="39"/>
      <c r="C22" s="39"/>
      <c r="D22" s="37"/>
      <c r="E22" s="38"/>
      <c r="F22" s="40"/>
      <c r="G22" s="40">
        <f>G21</f>
        <v>695.24</v>
      </c>
      <c r="H22" s="41">
        <f>H21</f>
        <v>0</v>
      </c>
      <c r="I22" s="40">
        <f>I21</f>
        <v>695.24</v>
      </c>
      <c r="J22" s="41">
        <f>J21</f>
        <v>0</v>
      </c>
    </row>
    <row r="23" spans="1:10" ht="9.75" customHeight="1">
      <c r="A23" s="23"/>
      <c r="B23" s="23"/>
      <c r="C23" s="23"/>
      <c r="D23" s="42"/>
      <c r="E23" s="42"/>
      <c r="F23" s="42"/>
      <c r="G23" s="42"/>
      <c r="H23" s="42"/>
      <c r="I23" s="42"/>
      <c r="J23" s="42"/>
    </row>
    <row r="24" spans="1:10" ht="15.75">
      <c r="A24" s="22" t="s">
        <v>115</v>
      </c>
      <c r="I24" s="23"/>
      <c r="J24" s="43"/>
    </row>
    <row r="25" spans="1:10" ht="15.6" customHeight="1">
      <c r="A25" s="140" t="s">
        <v>167</v>
      </c>
      <c r="B25" s="145"/>
      <c r="C25" s="145"/>
      <c r="D25" s="145"/>
      <c r="E25" s="145"/>
      <c r="F25" s="145"/>
      <c r="G25" s="145"/>
      <c r="H25" s="145"/>
      <c r="I25" s="145"/>
      <c r="J25" s="43"/>
    </row>
    <row r="26" spans="1:10" ht="15.6" customHeight="1">
      <c r="A26" s="145"/>
      <c r="B26" s="145"/>
      <c r="C26" s="145"/>
      <c r="D26" s="145"/>
      <c r="E26" s="145"/>
      <c r="F26" s="145"/>
      <c r="G26" s="145"/>
      <c r="H26" s="145"/>
      <c r="I26" s="145"/>
      <c r="J26" s="44"/>
    </row>
  </sheetData>
  <mergeCells count="22">
    <mergeCell ref="E1:J1"/>
    <mergeCell ref="F3:J3"/>
    <mergeCell ref="F4:J4"/>
    <mergeCell ref="A9:J9"/>
    <mergeCell ref="E2:J2"/>
    <mergeCell ref="E5:J5"/>
    <mergeCell ref="E6:J7"/>
    <mergeCell ref="E8:J8"/>
    <mergeCell ref="A25:I26"/>
    <mergeCell ref="A10:J10"/>
    <mergeCell ref="A11:J11"/>
    <mergeCell ref="A13:A15"/>
    <mergeCell ref="B13:B15"/>
    <mergeCell ref="C13:C15"/>
    <mergeCell ref="A17:J17"/>
    <mergeCell ref="D13:D15"/>
    <mergeCell ref="E13:F13"/>
    <mergeCell ref="G13:J13"/>
    <mergeCell ref="E14:E15"/>
    <mergeCell ref="F14:F15"/>
    <mergeCell ref="G14:G15"/>
    <mergeCell ref="H14:J1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 мероприятий</vt:lpstr>
      <vt:lpstr>перечень результатов</vt:lpstr>
      <vt:lpstr>адресный перечень</vt:lpstr>
      <vt:lpstr>'перечень мероприятий'!Область_печати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Белобоков</dc:creator>
  <cp:lastModifiedBy>1</cp:lastModifiedBy>
  <cp:lastPrinted>2021-05-24T13:38:01Z</cp:lastPrinted>
  <dcterms:created xsi:type="dcterms:W3CDTF">2019-09-27T07:21:04Z</dcterms:created>
  <dcterms:modified xsi:type="dcterms:W3CDTF">2021-05-28T05:24:05Z</dcterms:modified>
</cp:coreProperties>
</file>